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mareike.wiese\Downloads\"/>
    </mc:Choice>
  </mc:AlternateContent>
  <xr:revisionPtr revIDLastSave="0" documentId="13_ncr:1_{26AA1ED6-3E91-49D8-A6BA-82CE1E452041}" xr6:coauthVersionLast="47" xr6:coauthVersionMax="47" xr10:uidLastSave="{00000000-0000-0000-0000-000000000000}"/>
  <bookViews>
    <workbookView xWindow="-120" yWindow="-120" windowWidth="51840" windowHeight="21120" tabRatio="878" firstSheet="2" activeTab="2" xr2:uid="{00000000-000D-0000-FFFF-FFFF00000000}"/>
  </bookViews>
  <sheets>
    <sheet name="Hyperlinks" sheetId="11" state="hidden" r:id="rId1"/>
    <sheet name="Nachweis Projekterfahrung" sheetId="10" state="hidden" r:id="rId2"/>
    <sheet name="Projektliste" sheetId="12" r:id="rId3"/>
    <sheet name="Schedule" sheetId="13" r:id="rId4"/>
    <sheet name="Assessoren" sheetId="25" r:id="rId5"/>
  </sheets>
  <externalReferences>
    <externalReference r:id="rId6"/>
  </externalReferences>
  <definedNames>
    <definedName name="_xlnm.Print_Area" localSheetId="4">Assessoren!$A$1:$P$19</definedName>
    <definedName name="_xlnm.Print_Area" localSheetId="3">Schedule!$A$1:$P$19</definedName>
    <definedName name="Entscheid">[1]Vorgaben!$B$57:$B$58</definedName>
    <definedName name="Projektarten">[1]Vorgaben!$B$76:$B$88</definedName>
    <definedName name="Projektrollen">[1]Vorgaben!$B$63:$B$66</definedName>
    <definedName name="Tickbox" localSheetId="4">#REF!</definedName>
    <definedName name="Tickbox" localSheetId="3">#REF!</definedName>
    <definedName name="Tickbox">#REF!</definedName>
    <definedName name="Z_0F91A88E_F122_4C13_B5A1_75D193DEDD3C_.wvu.Cols" localSheetId="4" hidden="1">Assessoren!$C:$C,Assessoren!$E:$E,Assessoren!$I:$I</definedName>
    <definedName name="Z_0F91A88E_F122_4C13_B5A1_75D193DEDD3C_.wvu.PrintArea" localSheetId="4" hidden="1">Assessoren!$A$1:$P$19</definedName>
    <definedName name="Z_6CB67D61_8570_4A11_9080_7977033D644B_.wvu.Cols" localSheetId="4" hidden="1">Assessoren!$C:$C,Assessoren!$E:$E,Assessoren!$I:$I</definedName>
    <definedName name="Z_6CB67D61_8570_4A11_9080_7977033D644B_.wvu.Cols" localSheetId="3" hidden="1">Schedule!$C:$C,Schedule!$E:$E,Schedule!$I:$I</definedName>
    <definedName name="Z_6CB67D61_8570_4A11_9080_7977033D644B_.wvu.PrintArea" localSheetId="4" hidden="1">Assessoren!$A$1:$P$19</definedName>
    <definedName name="Z_6CB67D61_8570_4A11_9080_7977033D644B_.wvu.PrintArea" localSheetId="3" hidden="1">Schedule!$A$1:$P$19</definedName>
  </definedNames>
  <calcPr calcId="191028" concurrentCalc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3" l="1"/>
  <c r="Y7" i="13"/>
  <c r="D8" i="13"/>
  <c r="AG8" i="13"/>
  <c r="D10" i="13"/>
  <c r="AV10" i="13"/>
  <c r="D6" i="13"/>
  <c r="BH6" i="13"/>
  <c r="BU10" i="13"/>
  <c r="CD8" i="13"/>
  <c r="D5" i="13"/>
  <c r="S5" i="13"/>
  <c r="T5" i="13"/>
  <c r="U5" i="13"/>
  <c r="V5" i="13"/>
  <c r="W5" i="13"/>
  <c r="X5" i="13"/>
  <c r="Y5" i="13"/>
  <c r="Z5" i="13"/>
  <c r="AA5" i="13"/>
  <c r="AB5" i="13"/>
  <c r="AC5" i="13"/>
  <c r="AD5" i="13"/>
  <c r="AE5" i="13"/>
  <c r="AF5" i="13"/>
  <c r="AG5" i="13"/>
  <c r="AH5" i="13"/>
  <c r="AI5" i="13"/>
  <c r="AJ5" i="13"/>
  <c r="AK5" i="13"/>
  <c r="AL5" i="13"/>
  <c r="AM5" i="13"/>
  <c r="AN5" i="13"/>
  <c r="AO5" i="13"/>
  <c r="AP5" i="13"/>
  <c r="AQ5" i="13"/>
  <c r="AR5" i="13"/>
  <c r="AS5" i="13"/>
  <c r="AT5" i="13"/>
  <c r="AU5" i="13"/>
  <c r="AV5" i="13"/>
  <c r="AW5" i="13"/>
  <c r="AX5" i="13"/>
  <c r="AY5" i="13"/>
  <c r="AZ5" i="13"/>
  <c r="BA5" i="13"/>
  <c r="BB5" i="13"/>
  <c r="BC5" i="13"/>
  <c r="BD5" i="13"/>
  <c r="BE5" i="13"/>
  <c r="BF5" i="13"/>
  <c r="BG5" i="13"/>
  <c r="BH5" i="13"/>
  <c r="BI5" i="13"/>
  <c r="BJ5" i="13"/>
  <c r="BK5" i="13"/>
  <c r="BL5" i="13"/>
  <c r="BM5" i="13"/>
  <c r="BN5" i="13"/>
  <c r="BO5" i="13"/>
  <c r="BP5" i="13"/>
  <c r="BQ5" i="13"/>
  <c r="BR5" i="13"/>
  <c r="BS5" i="13"/>
  <c r="BT5" i="13"/>
  <c r="BU5" i="13"/>
  <c r="BV5" i="13"/>
  <c r="BW5" i="13"/>
  <c r="BX5" i="13"/>
  <c r="BY5" i="13"/>
  <c r="BZ5" i="13"/>
  <c r="CA5" i="13"/>
  <c r="CB5" i="13"/>
  <c r="CC5" i="13"/>
  <c r="CD5" i="13"/>
  <c r="CE5" i="13"/>
  <c r="CF5" i="13"/>
  <c r="CG5" i="13"/>
  <c r="S6" i="13"/>
  <c r="T6" i="13"/>
  <c r="U6" i="13"/>
  <c r="V6" i="13"/>
  <c r="W6" i="13"/>
  <c r="X6" i="13"/>
  <c r="Y6" i="13"/>
  <c r="Z6" i="13"/>
  <c r="AA6" i="13"/>
  <c r="AB6" i="13"/>
  <c r="AC6" i="13"/>
  <c r="AD6" i="13"/>
  <c r="AE6" i="13"/>
  <c r="AF6" i="13"/>
  <c r="AG6" i="13"/>
  <c r="AH6" i="13"/>
  <c r="AI6" i="13"/>
  <c r="AJ6" i="13"/>
  <c r="AK6" i="13"/>
  <c r="AL6" i="13"/>
  <c r="AM6" i="13"/>
  <c r="AN6" i="13"/>
  <c r="AO6" i="13"/>
  <c r="AP6" i="13"/>
  <c r="AQ6" i="13"/>
  <c r="AR6" i="13"/>
  <c r="AS6" i="13"/>
  <c r="AT6" i="13"/>
  <c r="AU6" i="13"/>
  <c r="AV6" i="13"/>
  <c r="AW6" i="13"/>
  <c r="AX6" i="13"/>
  <c r="AY6" i="13"/>
  <c r="AZ6" i="13"/>
  <c r="BA6" i="13"/>
  <c r="BB6" i="13"/>
  <c r="BC6" i="13"/>
  <c r="BD6" i="13"/>
  <c r="BE6" i="13"/>
  <c r="BF6" i="13"/>
  <c r="BG6" i="13"/>
  <c r="BI6" i="13"/>
  <c r="BJ6" i="13"/>
  <c r="BK6" i="13"/>
  <c r="BL6" i="13"/>
  <c r="BM6" i="13"/>
  <c r="BN6" i="13"/>
  <c r="BO6" i="13"/>
  <c r="BP6" i="13"/>
  <c r="BQ6" i="13"/>
  <c r="BR6" i="13"/>
  <c r="BS6" i="13"/>
  <c r="BT6" i="13"/>
  <c r="BU6" i="13"/>
  <c r="BV6" i="13"/>
  <c r="BW6" i="13"/>
  <c r="BX6" i="13"/>
  <c r="BY6" i="13"/>
  <c r="BZ6" i="13"/>
  <c r="CA6" i="13"/>
  <c r="CB6" i="13"/>
  <c r="CC6" i="13"/>
  <c r="CD6" i="13"/>
  <c r="CE6" i="13"/>
  <c r="CF6" i="13"/>
  <c r="CG6" i="13"/>
  <c r="S7" i="13"/>
  <c r="T7" i="13"/>
  <c r="U7" i="13"/>
  <c r="V7" i="13"/>
  <c r="W7" i="13"/>
  <c r="X7" i="13"/>
  <c r="Z7" i="13"/>
  <c r="AA7" i="13"/>
  <c r="AB7" i="13"/>
  <c r="AC7" i="13"/>
  <c r="AD7" i="13"/>
  <c r="AE7" i="13"/>
  <c r="AF7" i="13"/>
  <c r="AG7" i="13"/>
  <c r="AH7" i="13"/>
  <c r="AI7" i="13"/>
  <c r="AJ7" i="13"/>
  <c r="AK7" i="13"/>
  <c r="AL7" i="13"/>
  <c r="AM7" i="13"/>
  <c r="AN7" i="13"/>
  <c r="AO7" i="13"/>
  <c r="AP7" i="13"/>
  <c r="AQ7" i="13"/>
  <c r="AR7" i="13"/>
  <c r="AS7" i="13"/>
  <c r="AT7" i="13"/>
  <c r="AU7" i="13"/>
  <c r="AV7" i="13"/>
  <c r="AW7" i="13"/>
  <c r="AX7" i="13"/>
  <c r="AY7" i="13"/>
  <c r="AZ7" i="13"/>
  <c r="BA7" i="13"/>
  <c r="BB7" i="13"/>
  <c r="BC7" i="13"/>
  <c r="BD7" i="13"/>
  <c r="BE7" i="13"/>
  <c r="BF7" i="13"/>
  <c r="BG7" i="13"/>
  <c r="BH7" i="13"/>
  <c r="BI7" i="13"/>
  <c r="BJ7" i="13"/>
  <c r="BK7" i="13"/>
  <c r="BL7" i="13"/>
  <c r="BM7" i="13"/>
  <c r="BN7" i="13"/>
  <c r="BO7" i="13"/>
  <c r="BP7" i="13"/>
  <c r="BQ7" i="13"/>
  <c r="BR7" i="13"/>
  <c r="BS7" i="13"/>
  <c r="BT7" i="13"/>
  <c r="BU7" i="13"/>
  <c r="BV7" i="13"/>
  <c r="BW7" i="13"/>
  <c r="BX7" i="13"/>
  <c r="BY7" i="13"/>
  <c r="BZ7" i="13"/>
  <c r="CA7" i="13"/>
  <c r="CB7" i="13"/>
  <c r="CC7" i="13"/>
  <c r="CD7" i="13"/>
  <c r="CE7" i="13"/>
  <c r="CF7" i="13"/>
  <c r="CG7" i="13"/>
  <c r="S8" i="13"/>
  <c r="T8" i="13"/>
  <c r="U8" i="13"/>
  <c r="V8" i="13"/>
  <c r="W8" i="13"/>
  <c r="X8" i="13"/>
  <c r="Y8" i="13"/>
  <c r="Z8" i="13"/>
  <c r="AA8" i="13"/>
  <c r="AB8" i="13"/>
  <c r="AC8" i="13"/>
  <c r="AD8" i="13"/>
  <c r="AE8" i="13"/>
  <c r="AF8" i="13"/>
  <c r="AH8" i="13"/>
  <c r="AI8" i="13"/>
  <c r="AJ8" i="13"/>
  <c r="AK8" i="13"/>
  <c r="AL8" i="13"/>
  <c r="AM8" i="13"/>
  <c r="AN8" i="13"/>
  <c r="AO8" i="13"/>
  <c r="AP8" i="13"/>
  <c r="AQ8" i="13"/>
  <c r="AR8" i="13"/>
  <c r="AS8" i="13"/>
  <c r="AT8" i="13"/>
  <c r="AU8" i="13"/>
  <c r="AV8" i="13"/>
  <c r="AW8" i="13"/>
  <c r="AX8" i="13"/>
  <c r="AY8" i="13"/>
  <c r="AZ8" i="13"/>
  <c r="BA8" i="13"/>
  <c r="BB8" i="13"/>
  <c r="BC8" i="13"/>
  <c r="BD8" i="13"/>
  <c r="BE8" i="13"/>
  <c r="BF8" i="13"/>
  <c r="BG8" i="13"/>
  <c r="BH8" i="13"/>
  <c r="BI8" i="13"/>
  <c r="BJ8" i="13"/>
  <c r="BK8" i="13"/>
  <c r="BL8" i="13"/>
  <c r="BM8" i="13"/>
  <c r="BN8" i="13"/>
  <c r="BO8" i="13"/>
  <c r="BP8" i="13"/>
  <c r="BQ8" i="13"/>
  <c r="BR8" i="13"/>
  <c r="BS8" i="13"/>
  <c r="BT8" i="13"/>
  <c r="BU8" i="13"/>
  <c r="BV8" i="13"/>
  <c r="BW8" i="13"/>
  <c r="BX8" i="13"/>
  <c r="BY8" i="13"/>
  <c r="BZ8" i="13"/>
  <c r="CA8" i="13"/>
  <c r="CB8" i="13"/>
  <c r="CC8" i="13"/>
  <c r="CE8" i="13"/>
  <c r="CF8" i="13"/>
  <c r="CG8" i="13"/>
  <c r="D9" i="13"/>
  <c r="S9" i="13"/>
  <c r="T9" i="13"/>
  <c r="U9" i="13"/>
  <c r="V9" i="13"/>
  <c r="W9" i="13"/>
  <c r="X9" i="13"/>
  <c r="Y9" i="13"/>
  <c r="Z9" i="13"/>
  <c r="AA9" i="13"/>
  <c r="AB9" i="13"/>
  <c r="AC9" i="13"/>
  <c r="AD9" i="13"/>
  <c r="AE9" i="13"/>
  <c r="AF9" i="13"/>
  <c r="AG9" i="13"/>
  <c r="AH9" i="13"/>
  <c r="AI9" i="13"/>
  <c r="AJ9" i="13"/>
  <c r="AK9" i="13"/>
  <c r="AL9" i="13"/>
  <c r="AM9" i="13"/>
  <c r="AN9" i="13"/>
  <c r="AO9" i="13"/>
  <c r="AP9" i="13"/>
  <c r="AQ9" i="13"/>
  <c r="AR9" i="13"/>
  <c r="AS9" i="13"/>
  <c r="AT9" i="13"/>
  <c r="AU9" i="13"/>
  <c r="AV9" i="13"/>
  <c r="AW9" i="13"/>
  <c r="AX9" i="13"/>
  <c r="AY9" i="13"/>
  <c r="AZ9" i="13"/>
  <c r="BA9" i="13"/>
  <c r="BB9" i="13"/>
  <c r="BC9" i="13"/>
  <c r="BD9" i="13"/>
  <c r="BE9" i="13"/>
  <c r="BF9" i="13"/>
  <c r="BG9" i="13"/>
  <c r="BH9" i="13"/>
  <c r="BI9" i="13"/>
  <c r="BJ9" i="13"/>
  <c r="BK9" i="13"/>
  <c r="BL9" i="13"/>
  <c r="BM9" i="13"/>
  <c r="BN9" i="13"/>
  <c r="BO9" i="13"/>
  <c r="BP9" i="13"/>
  <c r="BQ9" i="13"/>
  <c r="BR9" i="13"/>
  <c r="BS9" i="13"/>
  <c r="BT9" i="13"/>
  <c r="BU9" i="13"/>
  <c r="BV9" i="13"/>
  <c r="BW9" i="13"/>
  <c r="BX9" i="13"/>
  <c r="BY9" i="13"/>
  <c r="BZ9" i="13"/>
  <c r="CA9" i="13"/>
  <c r="CB9" i="13"/>
  <c r="CC9" i="13"/>
  <c r="CD9" i="13"/>
  <c r="CE9" i="13"/>
  <c r="CF9" i="13"/>
  <c r="CG9" i="13"/>
  <c r="S10" i="13"/>
  <c r="T10" i="13"/>
  <c r="U10" i="13"/>
  <c r="V10" i="13"/>
  <c r="W10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AK10" i="13"/>
  <c r="AL10" i="13"/>
  <c r="AM10" i="13"/>
  <c r="AN10" i="13"/>
  <c r="AO10" i="13"/>
  <c r="AP10" i="13"/>
  <c r="AQ10" i="13"/>
  <c r="AR10" i="13"/>
  <c r="AS10" i="13"/>
  <c r="AT10" i="13"/>
  <c r="AU10" i="13"/>
  <c r="AW10" i="13"/>
  <c r="AX10" i="13"/>
  <c r="AY10" i="13"/>
  <c r="AZ10" i="13"/>
  <c r="BA10" i="13"/>
  <c r="BB10" i="13"/>
  <c r="BC10" i="13"/>
  <c r="BD10" i="13"/>
  <c r="BE10" i="13"/>
  <c r="BF10" i="13"/>
  <c r="BG10" i="13"/>
  <c r="BH10" i="13"/>
  <c r="BI10" i="13"/>
  <c r="BJ10" i="13"/>
  <c r="BK10" i="13"/>
  <c r="BL10" i="13"/>
  <c r="BM10" i="13"/>
  <c r="BN10" i="13"/>
  <c r="BO10" i="13"/>
  <c r="BP10" i="13"/>
  <c r="BQ10" i="13"/>
  <c r="BR10" i="13"/>
  <c r="BS10" i="13"/>
  <c r="BT10" i="13"/>
  <c r="BV10" i="13"/>
  <c r="BW10" i="13"/>
  <c r="BX10" i="13"/>
  <c r="BY10" i="13"/>
  <c r="BZ10" i="13"/>
  <c r="CA10" i="13"/>
  <c r="CB10" i="13"/>
  <c r="CC10" i="13"/>
  <c r="CD10" i="13"/>
  <c r="CE10" i="13"/>
  <c r="CF10" i="13"/>
  <c r="CG10" i="13"/>
  <c r="D11" i="13"/>
  <c r="S11" i="13"/>
  <c r="T11" i="13"/>
  <c r="U11" i="13"/>
  <c r="V11" i="13"/>
  <c r="W11" i="13"/>
  <c r="X11" i="13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AK11" i="13"/>
  <c r="AL11" i="13"/>
  <c r="AM11" i="13"/>
  <c r="AN11" i="13"/>
  <c r="AO11" i="13"/>
  <c r="AP11" i="13"/>
  <c r="AQ11" i="13"/>
  <c r="AR11" i="13"/>
  <c r="AS11" i="13"/>
  <c r="AT11" i="13"/>
  <c r="AU11" i="13"/>
  <c r="AV11" i="13"/>
  <c r="AW11" i="13"/>
  <c r="AX11" i="13"/>
  <c r="AY11" i="13"/>
  <c r="AZ11" i="13"/>
  <c r="BA11" i="13"/>
  <c r="BB11" i="13"/>
  <c r="BC11" i="13"/>
  <c r="BD11" i="13"/>
  <c r="BE11" i="13"/>
  <c r="BF11" i="13"/>
  <c r="BG11" i="13"/>
  <c r="BH11" i="13"/>
  <c r="BI11" i="13"/>
  <c r="BJ11" i="13"/>
  <c r="BK11" i="13"/>
  <c r="BL11" i="13"/>
  <c r="BM11" i="13"/>
  <c r="BN11" i="13"/>
  <c r="BO11" i="13"/>
  <c r="BP11" i="13"/>
  <c r="BQ11" i="13"/>
  <c r="BR11" i="13"/>
  <c r="BS11" i="13"/>
  <c r="BT11" i="13"/>
  <c r="BU11" i="13"/>
  <c r="BV11" i="13"/>
  <c r="BW11" i="13"/>
  <c r="BX11" i="13"/>
  <c r="BY11" i="13"/>
  <c r="BZ11" i="13"/>
  <c r="CA11" i="13"/>
  <c r="CB11" i="13"/>
  <c r="CC11" i="13"/>
  <c r="CD11" i="13"/>
  <c r="CE11" i="13"/>
  <c r="CF11" i="13"/>
  <c r="CG11" i="13"/>
  <c r="D12" i="13"/>
  <c r="S12" i="13"/>
  <c r="T12" i="13"/>
  <c r="U12" i="13"/>
  <c r="V12" i="13"/>
  <c r="W12" i="13"/>
  <c r="X12" i="13"/>
  <c r="Y12" i="13"/>
  <c r="Z12" i="13"/>
  <c r="AA12" i="13"/>
  <c r="AB12" i="13"/>
  <c r="AC12" i="13"/>
  <c r="AD12" i="13"/>
  <c r="AE12" i="13"/>
  <c r="AF12" i="13"/>
  <c r="AG12" i="13"/>
  <c r="AH12" i="13"/>
  <c r="AI12" i="13"/>
  <c r="AJ12" i="13"/>
  <c r="AK12" i="13"/>
  <c r="AL12" i="13"/>
  <c r="AM12" i="13"/>
  <c r="AN12" i="13"/>
  <c r="AO12" i="13"/>
  <c r="AP12" i="13"/>
  <c r="AQ12" i="13"/>
  <c r="AR12" i="13"/>
  <c r="AS12" i="13"/>
  <c r="AT12" i="13"/>
  <c r="AU12" i="13"/>
  <c r="AV12" i="13"/>
  <c r="AW12" i="13"/>
  <c r="AX12" i="13"/>
  <c r="AY12" i="13"/>
  <c r="AZ12" i="13"/>
  <c r="BA12" i="13"/>
  <c r="BB12" i="13"/>
  <c r="BC12" i="13"/>
  <c r="BD12" i="13"/>
  <c r="BE12" i="13"/>
  <c r="BF12" i="13"/>
  <c r="BG12" i="13"/>
  <c r="BH12" i="13"/>
  <c r="BI12" i="13"/>
  <c r="BJ12" i="13"/>
  <c r="BK12" i="13"/>
  <c r="BL12" i="13"/>
  <c r="BM12" i="13"/>
  <c r="BN12" i="13"/>
  <c r="BO12" i="13"/>
  <c r="BP12" i="13"/>
  <c r="BQ12" i="13"/>
  <c r="BR12" i="13"/>
  <c r="BS12" i="13"/>
  <c r="BT12" i="13"/>
  <c r="BU12" i="13"/>
  <c r="BV12" i="13"/>
  <c r="BW12" i="13"/>
  <c r="BX12" i="13"/>
  <c r="BY12" i="13"/>
  <c r="BZ12" i="13"/>
  <c r="CA12" i="13"/>
  <c r="CB12" i="13"/>
  <c r="CC12" i="13"/>
  <c r="CD12" i="13"/>
  <c r="CE12" i="13"/>
  <c r="CF12" i="13"/>
  <c r="CG12" i="13"/>
  <c r="D13" i="13"/>
  <c r="S13" i="13"/>
  <c r="T13" i="13"/>
  <c r="U13" i="13"/>
  <c r="V13" i="13"/>
  <c r="W13" i="13"/>
  <c r="X13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AK13" i="13"/>
  <c r="AL13" i="13"/>
  <c r="AM13" i="13"/>
  <c r="AN13" i="13"/>
  <c r="AO13" i="13"/>
  <c r="AP13" i="13"/>
  <c r="AQ13" i="13"/>
  <c r="AR13" i="13"/>
  <c r="AS13" i="13"/>
  <c r="AT13" i="13"/>
  <c r="AU13" i="13"/>
  <c r="AV13" i="13"/>
  <c r="AW13" i="13"/>
  <c r="AX13" i="13"/>
  <c r="AY13" i="13"/>
  <c r="AZ13" i="13"/>
  <c r="BA13" i="13"/>
  <c r="BB13" i="13"/>
  <c r="BC13" i="13"/>
  <c r="BD13" i="13"/>
  <c r="BE13" i="13"/>
  <c r="BF13" i="13"/>
  <c r="BG13" i="13"/>
  <c r="BH13" i="13"/>
  <c r="BI13" i="13"/>
  <c r="BJ13" i="13"/>
  <c r="BK13" i="13"/>
  <c r="BL13" i="13"/>
  <c r="BM13" i="13"/>
  <c r="BN13" i="13"/>
  <c r="BO13" i="13"/>
  <c r="BP13" i="13"/>
  <c r="BQ13" i="13"/>
  <c r="BR13" i="13"/>
  <c r="BS13" i="13"/>
  <c r="BT13" i="13"/>
  <c r="BU13" i="13"/>
  <c r="BV13" i="13"/>
  <c r="BW13" i="13"/>
  <c r="BX13" i="13"/>
  <c r="BY13" i="13"/>
  <c r="BZ13" i="13"/>
  <c r="CA13" i="13"/>
  <c r="CB13" i="13"/>
  <c r="CC13" i="13"/>
  <c r="CD13" i="13"/>
  <c r="CE13" i="13"/>
  <c r="CF13" i="13"/>
  <c r="CG13" i="13"/>
  <c r="D14" i="13"/>
  <c r="S14" i="13"/>
  <c r="T14" i="13"/>
  <c r="U14" i="13"/>
  <c r="V14" i="13"/>
  <c r="W14" i="13"/>
  <c r="X14" i="13"/>
  <c r="Y14" i="13"/>
  <c r="Z14" i="13"/>
  <c r="AA14" i="13"/>
  <c r="AB14" i="13"/>
  <c r="AC14" i="13"/>
  <c r="AD14" i="13"/>
  <c r="AE14" i="13"/>
  <c r="AF14" i="13"/>
  <c r="AG14" i="13"/>
  <c r="AH14" i="13"/>
  <c r="AI14" i="13"/>
  <c r="AJ14" i="13"/>
  <c r="AK14" i="13"/>
  <c r="AL14" i="13"/>
  <c r="AM14" i="13"/>
  <c r="AN14" i="13"/>
  <c r="AO14" i="13"/>
  <c r="AP14" i="13"/>
  <c r="AQ14" i="13"/>
  <c r="AR14" i="13"/>
  <c r="AS14" i="13"/>
  <c r="AT14" i="13"/>
  <c r="AU14" i="13"/>
  <c r="AV14" i="13"/>
  <c r="AW14" i="13"/>
  <c r="AX14" i="13"/>
  <c r="AY14" i="13"/>
  <c r="AZ14" i="13"/>
  <c r="BA14" i="13"/>
  <c r="BB14" i="13"/>
  <c r="BC14" i="13"/>
  <c r="BD14" i="13"/>
  <c r="BE14" i="13"/>
  <c r="BF14" i="13"/>
  <c r="BG14" i="13"/>
  <c r="BH14" i="13"/>
  <c r="BI14" i="13"/>
  <c r="BJ14" i="13"/>
  <c r="BK14" i="13"/>
  <c r="BL14" i="13"/>
  <c r="BM14" i="13"/>
  <c r="BN14" i="13"/>
  <c r="BO14" i="13"/>
  <c r="BP14" i="13"/>
  <c r="BQ14" i="13"/>
  <c r="BR14" i="13"/>
  <c r="BS14" i="13"/>
  <c r="BT14" i="13"/>
  <c r="BU14" i="13"/>
  <c r="BV14" i="13"/>
  <c r="BW14" i="13"/>
  <c r="BX14" i="13"/>
  <c r="BY14" i="13"/>
  <c r="BZ14" i="13"/>
  <c r="CA14" i="13"/>
  <c r="CB14" i="13"/>
  <c r="CC14" i="13"/>
  <c r="CD14" i="13"/>
  <c r="CE14" i="13"/>
  <c r="CF14" i="13"/>
  <c r="CG14" i="13"/>
  <c r="D15" i="13"/>
  <c r="S15" i="13"/>
  <c r="T15" i="13"/>
  <c r="U15" i="13"/>
  <c r="V15" i="13"/>
  <c r="W15" i="13"/>
  <c r="X15" i="13"/>
  <c r="Y15" i="13"/>
  <c r="Z15" i="13"/>
  <c r="AA15" i="13"/>
  <c r="AB15" i="13"/>
  <c r="AC15" i="13"/>
  <c r="AD15" i="13"/>
  <c r="AE15" i="13"/>
  <c r="AF15" i="13"/>
  <c r="AG15" i="13"/>
  <c r="AH15" i="13"/>
  <c r="AI15" i="13"/>
  <c r="AJ15" i="13"/>
  <c r="AK15" i="13"/>
  <c r="AL15" i="13"/>
  <c r="AM15" i="13"/>
  <c r="AN15" i="13"/>
  <c r="AO15" i="13"/>
  <c r="AP15" i="13"/>
  <c r="AQ15" i="13"/>
  <c r="AR15" i="13"/>
  <c r="AS15" i="13"/>
  <c r="AT15" i="13"/>
  <c r="AU15" i="13"/>
  <c r="AV15" i="13"/>
  <c r="AW15" i="13"/>
  <c r="AX15" i="13"/>
  <c r="AY15" i="13"/>
  <c r="AZ15" i="13"/>
  <c r="BA15" i="13"/>
  <c r="BB15" i="13"/>
  <c r="BC15" i="13"/>
  <c r="BD15" i="13"/>
  <c r="BE15" i="13"/>
  <c r="BF15" i="13"/>
  <c r="BG15" i="13"/>
  <c r="BH15" i="13"/>
  <c r="BI15" i="13"/>
  <c r="BJ15" i="13"/>
  <c r="BK15" i="13"/>
  <c r="BL15" i="13"/>
  <c r="BM15" i="13"/>
  <c r="BN15" i="13"/>
  <c r="BO15" i="13"/>
  <c r="BP15" i="13"/>
  <c r="BQ15" i="13"/>
  <c r="BR15" i="13"/>
  <c r="BS15" i="13"/>
  <c r="BT15" i="13"/>
  <c r="BU15" i="13"/>
  <c r="BV15" i="13"/>
  <c r="BW15" i="13"/>
  <c r="BX15" i="13"/>
  <c r="BY15" i="13"/>
  <c r="BZ15" i="13"/>
  <c r="CA15" i="13"/>
  <c r="CB15" i="13"/>
  <c r="CC15" i="13"/>
  <c r="CD15" i="13"/>
  <c r="CE15" i="13"/>
  <c r="CF15" i="13"/>
  <c r="CG15" i="13"/>
  <c r="E11" i="25"/>
  <c r="B4" i="13"/>
  <c r="B5" i="13"/>
  <c r="B6" i="13"/>
  <c r="B7" i="13"/>
  <c r="B8" i="13"/>
  <c r="B9" i="13"/>
  <c r="B10" i="13"/>
  <c r="B11" i="13"/>
  <c r="B12" i="13"/>
  <c r="B13" i="13"/>
  <c r="B14" i="13"/>
  <c r="B15" i="13"/>
  <c r="D4" i="13"/>
  <c r="C4" i="13"/>
  <c r="E4" i="13"/>
  <c r="H7" i="13"/>
  <c r="H6" i="13"/>
  <c r="H8" i="13"/>
  <c r="B17" i="13"/>
  <c r="R3" i="13"/>
  <c r="R8" i="13"/>
  <c r="K1" i="13"/>
  <c r="D17" i="13"/>
  <c r="S3" i="13"/>
  <c r="T3" i="13"/>
  <c r="U3" i="13"/>
  <c r="V3" i="13"/>
  <c r="W3" i="13"/>
  <c r="X3" i="13"/>
  <c r="Y3" i="13"/>
  <c r="Z3" i="13"/>
  <c r="AA3" i="13"/>
  <c r="AB3" i="13"/>
  <c r="AC3" i="13"/>
  <c r="AD3" i="13"/>
  <c r="AE3" i="13"/>
  <c r="AF3" i="13"/>
  <c r="AG3" i="13"/>
  <c r="AH3" i="13"/>
  <c r="AI3" i="13"/>
  <c r="AJ3" i="13"/>
  <c r="AK3" i="13"/>
  <c r="AL3" i="13"/>
  <c r="AM3" i="13"/>
  <c r="AN3" i="13"/>
  <c r="AO3" i="13"/>
  <c r="AP3" i="13"/>
  <c r="AQ3" i="13"/>
  <c r="AR3" i="13"/>
  <c r="AS3" i="13"/>
  <c r="AT3" i="13"/>
  <c r="AU3" i="13"/>
  <c r="AV3" i="13"/>
  <c r="AW3" i="13"/>
  <c r="AX3" i="13"/>
  <c r="AY3" i="13"/>
  <c r="AZ3" i="13"/>
  <c r="BA3" i="13"/>
  <c r="BB3" i="13"/>
  <c r="BC3" i="13"/>
  <c r="BD3" i="13"/>
  <c r="BE3" i="13"/>
  <c r="BF3" i="13"/>
  <c r="BG3" i="13"/>
  <c r="BH3" i="13"/>
  <c r="BI3" i="13"/>
  <c r="BJ3" i="13"/>
  <c r="BK3" i="13"/>
  <c r="BL3" i="13"/>
  <c r="BM3" i="13"/>
  <c r="BN3" i="13"/>
  <c r="BO3" i="13"/>
  <c r="BP3" i="13"/>
  <c r="BQ3" i="13"/>
  <c r="BR3" i="13"/>
  <c r="BS3" i="13"/>
  <c r="BT3" i="13"/>
  <c r="BU3" i="13"/>
  <c r="BV3" i="13"/>
  <c r="BW3" i="13"/>
  <c r="BX3" i="13"/>
  <c r="BY3" i="13"/>
  <c r="BZ3" i="13"/>
  <c r="CA3" i="13"/>
  <c r="CB3" i="13"/>
  <c r="CC3" i="13"/>
  <c r="CD3" i="13"/>
  <c r="CE3" i="13"/>
  <c r="CF3" i="13"/>
  <c r="CG3" i="13"/>
  <c r="CH3" i="13"/>
  <c r="CH8" i="13"/>
  <c r="CI3" i="13"/>
  <c r="CI8" i="13"/>
  <c r="CJ3" i="13"/>
  <c r="CJ8" i="13"/>
  <c r="CK3" i="13"/>
  <c r="CK8" i="13"/>
  <c r="CL3" i="13"/>
  <c r="CL8" i="13"/>
  <c r="CM3" i="13"/>
  <c r="CM8" i="13"/>
  <c r="CN3" i="13"/>
  <c r="CN8" i="13"/>
  <c r="CO3" i="13"/>
  <c r="CO8" i="13"/>
  <c r="CP3" i="13"/>
  <c r="CP8" i="13"/>
  <c r="CQ3" i="13"/>
  <c r="CQ8" i="13"/>
  <c r="CR3" i="13"/>
  <c r="CR8" i="13"/>
  <c r="CS3" i="13"/>
  <c r="CS8" i="13"/>
  <c r="CT3" i="13"/>
  <c r="CT8" i="13"/>
  <c r="CU3" i="13"/>
  <c r="CU8" i="13"/>
  <c r="CV3" i="13"/>
  <c r="CV8" i="13"/>
  <c r="CW3" i="13"/>
  <c r="CW8" i="13"/>
  <c r="CX3" i="13"/>
  <c r="CX8" i="13"/>
  <c r="CY3" i="13"/>
  <c r="CY8" i="13"/>
  <c r="CZ3" i="13"/>
  <c r="CZ8" i="13"/>
  <c r="DA3" i="13"/>
  <c r="DA8" i="13"/>
  <c r="DB3" i="13"/>
  <c r="DB8" i="13"/>
  <c r="DC3" i="13"/>
  <c r="DC8" i="13"/>
  <c r="DD3" i="13"/>
  <c r="DD8" i="13"/>
  <c r="DE3" i="13"/>
  <c r="DE8" i="13"/>
  <c r="DF3" i="13"/>
  <c r="DF8" i="13"/>
  <c r="DG3" i="13"/>
  <c r="DG8" i="13"/>
  <c r="DH3" i="13"/>
  <c r="DH8" i="13"/>
  <c r="DI3" i="13"/>
  <c r="DI8" i="13"/>
  <c r="DJ3" i="13"/>
  <c r="DJ8" i="13"/>
  <c r="DK3" i="13"/>
  <c r="DK8" i="13"/>
  <c r="DL3" i="13"/>
  <c r="DL8" i="13"/>
  <c r="DM3" i="13"/>
  <c r="DM8" i="13"/>
  <c r="DN3" i="13"/>
  <c r="DN8" i="13"/>
  <c r="DO3" i="13"/>
  <c r="DO8" i="13"/>
  <c r="DP3" i="13"/>
  <c r="DP8" i="13"/>
  <c r="DQ3" i="13"/>
  <c r="DQ8" i="13"/>
  <c r="DR3" i="13"/>
  <c r="DR8" i="13"/>
  <c r="DS3" i="13"/>
  <c r="DS8" i="13"/>
  <c r="DT3" i="13"/>
  <c r="DT8" i="13"/>
  <c r="DU3" i="13"/>
  <c r="DU8" i="13"/>
  <c r="DV3" i="13"/>
  <c r="DV8" i="13"/>
  <c r="DW3" i="13"/>
  <c r="DW8" i="13"/>
  <c r="DX3" i="13"/>
  <c r="DX8" i="13"/>
  <c r="DY3" i="13"/>
  <c r="DY8" i="13"/>
  <c r="DZ3" i="13"/>
  <c r="DZ8" i="13"/>
  <c r="EA3" i="13"/>
  <c r="EA8" i="13"/>
  <c r="EB3" i="13"/>
  <c r="EB8" i="13"/>
  <c r="EC3" i="13"/>
  <c r="EC8" i="13"/>
  <c r="ED3" i="13"/>
  <c r="ED8" i="13"/>
  <c r="EE3" i="13"/>
  <c r="EE8" i="13"/>
  <c r="EF3" i="13"/>
  <c r="EF8" i="13"/>
  <c r="EG3" i="13"/>
  <c r="EG8" i="13"/>
  <c r="EH3" i="13"/>
  <c r="EH8" i="13"/>
  <c r="EI3" i="13"/>
  <c r="EI8" i="13"/>
  <c r="EJ3" i="13"/>
  <c r="EJ8" i="13"/>
  <c r="EK3" i="13"/>
  <c r="EK8" i="13"/>
  <c r="EL3" i="13"/>
  <c r="EL8" i="13"/>
  <c r="EM3" i="13"/>
  <c r="EM8" i="13"/>
  <c r="EN3" i="13"/>
  <c r="EN8" i="13"/>
  <c r="EO3" i="13"/>
  <c r="EO8" i="13"/>
  <c r="EP3" i="13"/>
  <c r="EP8" i="13"/>
  <c r="EQ3" i="13"/>
  <c r="EQ8" i="13"/>
  <c r="ER3" i="13"/>
  <c r="ER8" i="13"/>
  <c r="ES3" i="13"/>
  <c r="ES8" i="13"/>
  <c r="ET3" i="13"/>
  <c r="ET8" i="13"/>
  <c r="EU3" i="13"/>
  <c r="EU8" i="13"/>
  <c r="EV3" i="13"/>
  <c r="EV8" i="13"/>
  <c r="EW3" i="13"/>
  <c r="EW8" i="13"/>
  <c r="EX3" i="13"/>
  <c r="EX8" i="13"/>
  <c r="EY3" i="13"/>
  <c r="EY8" i="13"/>
  <c r="EZ3" i="13"/>
  <c r="EZ8" i="13"/>
  <c r="FA3" i="13"/>
  <c r="FA8" i="13"/>
  <c r="FB3" i="13"/>
  <c r="FB8" i="13"/>
  <c r="FC3" i="13"/>
  <c r="FC8" i="13"/>
  <c r="FD3" i="13"/>
  <c r="FD8" i="13"/>
  <c r="FE3" i="13"/>
  <c r="FE8" i="13"/>
  <c r="FF3" i="13"/>
  <c r="FF8" i="13"/>
  <c r="FG3" i="13"/>
  <c r="FG8" i="13"/>
  <c r="FH3" i="13"/>
  <c r="FH8" i="13"/>
  <c r="FI3" i="13"/>
  <c r="FI8" i="13"/>
  <c r="FJ3" i="13"/>
  <c r="FJ8" i="13"/>
  <c r="FK3" i="13"/>
  <c r="FK8" i="13"/>
  <c r="FL3" i="13"/>
  <c r="FL8" i="13"/>
  <c r="FM3" i="13"/>
  <c r="FM8" i="13"/>
  <c r="FN3" i="13"/>
  <c r="FN8" i="13"/>
  <c r="FO3" i="13"/>
  <c r="FO8" i="13"/>
  <c r="FP3" i="13"/>
  <c r="FP8" i="13"/>
  <c r="FQ3" i="13"/>
  <c r="FQ8" i="13"/>
  <c r="FR3" i="13"/>
  <c r="FR8" i="13"/>
  <c r="FS3" i="13"/>
  <c r="FS8" i="13"/>
  <c r="FT3" i="13"/>
  <c r="FT8" i="13"/>
  <c r="FU3" i="13"/>
  <c r="FU8" i="13"/>
  <c r="FV3" i="13"/>
  <c r="FV8" i="13"/>
  <c r="FW3" i="13"/>
  <c r="FW8" i="13"/>
  <c r="FX3" i="13"/>
  <c r="FX8" i="13"/>
  <c r="FY3" i="13"/>
  <c r="FY8" i="13"/>
  <c r="FZ3" i="13"/>
  <c r="FZ8" i="13"/>
  <c r="GA3" i="13"/>
  <c r="GA8" i="13"/>
  <c r="GB3" i="13"/>
  <c r="GB8" i="13"/>
  <c r="GC3" i="13"/>
  <c r="GC8" i="13"/>
  <c r="GD3" i="13"/>
  <c r="GD8" i="13"/>
  <c r="GE3" i="13"/>
  <c r="GE8" i="13"/>
  <c r="GF3" i="13"/>
  <c r="GF8" i="13"/>
  <c r="GG3" i="13"/>
  <c r="GG8" i="13"/>
  <c r="GH3" i="13"/>
  <c r="GH8" i="13"/>
  <c r="GI3" i="13"/>
  <c r="GI8" i="13"/>
  <c r="GJ3" i="13"/>
  <c r="GJ8" i="13"/>
  <c r="GK3" i="13"/>
  <c r="GK8" i="13"/>
  <c r="GL3" i="13"/>
  <c r="GL8" i="13"/>
  <c r="GM3" i="13"/>
  <c r="GM8" i="13"/>
  <c r="GN3" i="13"/>
  <c r="GN8" i="13"/>
  <c r="GO3" i="13"/>
  <c r="GO8" i="13"/>
  <c r="C5" i="13"/>
  <c r="E5" i="13"/>
  <c r="H2" i="13"/>
  <c r="M1" i="13"/>
  <c r="H4" i="13"/>
  <c r="H5" i="13"/>
  <c r="H9" i="13"/>
  <c r="R9" i="13"/>
  <c r="CH9" i="13"/>
  <c r="CI9" i="13"/>
  <c r="CJ9" i="13"/>
  <c r="CK9" i="13"/>
  <c r="CL9" i="13"/>
  <c r="CM9" i="13"/>
  <c r="CN9" i="13"/>
  <c r="CO9" i="13"/>
  <c r="CP9" i="13"/>
  <c r="CQ9" i="13"/>
  <c r="CR9" i="13"/>
  <c r="CS9" i="13"/>
  <c r="CT9" i="13"/>
  <c r="CU9" i="13"/>
  <c r="CV9" i="13"/>
  <c r="CW9" i="13"/>
  <c r="CX9" i="13"/>
  <c r="CY9" i="13"/>
  <c r="CZ9" i="13"/>
  <c r="DA9" i="13"/>
  <c r="DB9" i="13"/>
  <c r="DC9" i="13"/>
  <c r="DD9" i="13"/>
  <c r="DE9" i="13"/>
  <c r="DF9" i="13"/>
  <c r="DG9" i="13"/>
  <c r="DH9" i="13"/>
  <c r="DI9" i="13"/>
  <c r="DJ9" i="13"/>
  <c r="DK9" i="13"/>
  <c r="DL9" i="13"/>
  <c r="DM9" i="13"/>
  <c r="DN9" i="13"/>
  <c r="DO9" i="13"/>
  <c r="DP9" i="13"/>
  <c r="DQ9" i="13"/>
  <c r="DR9" i="13"/>
  <c r="DS9" i="13"/>
  <c r="DT9" i="13"/>
  <c r="DU9" i="13"/>
  <c r="DV9" i="13"/>
  <c r="DW9" i="13"/>
  <c r="DX9" i="13"/>
  <c r="DY9" i="13"/>
  <c r="DZ9" i="13"/>
  <c r="EA9" i="13"/>
  <c r="EB9" i="13"/>
  <c r="EC9" i="13"/>
  <c r="ED9" i="13"/>
  <c r="EE9" i="13"/>
  <c r="EF9" i="13"/>
  <c r="EG9" i="13"/>
  <c r="EH9" i="13"/>
  <c r="EI9" i="13"/>
  <c r="EJ9" i="13"/>
  <c r="EK9" i="13"/>
  <c r="EL9" i="13"/>
  <c r="EM9" i="13"/>
  <c r="EN9" i="13"/>
  <c r="EO9" i="13"/>
  <c r="EP9" i="13"/>
  <c r="EQ9" i="13"/>
  <c r="ER9" i="13"/>
  <c r="ES9" i="13"/>
  <c r="ET9" i="13"/>
  <c r="EU9" i="13"/>
  <c r="EV9" i="13"/>
  <c r="EW9" i="13"/>
  <c r="EX9" i="13"/>
  <c r="EY9" i="13"/>
  <c r="EZ9" i="13"/>
  <c r="FA9" i="13"/>
  <c r="FB9" i="13"/>
  <c r="FC9" i="13"/>
  <c r="FD9" i="13"/>
  <c r="FE9" i="13"/>
  <c r="FF9" i="13"/>
  <c r="FG9" i="13"/>
  <c r="FH9" i="13"/>
  <c r="FI9" i="13"/>
  <c r="FJ9" i="13"/>
  <c r="FK9" i="13"/>
  <c r="FL9" i="13"/>
  <c r="FM9" i="13"/>
  <c r="FN9" i="13"/>
  <c r="FO9" i="13"/>
  <c r="FP9" i="13"/>
  <c r="FQ9" i="13"/>
  <c r="FR9" i="13"/>
  <c r="FS9" i="13"/>
  <c r="FT9" i="13"/>
  <c r="FU9" i="13"/>
  <c r="FV9" i="13"/>
  <c r="FW9" i="13"/>
  <c r="FX9" i="13"/>
  <c r="FY9" i="13"/>
  <c r="FZ9" i="13"/>
  <c r="GA9" i="13"/>
  <c r="GB9" i="13"/>
  <c r="GC9" i="13"/>
  <c r="GD9" i="13"/>
  <c r="GE9" i="13"/>
  <c r="GF9" i="13"/>
  <c r="GG9" i="13"/>
  <c r="GH9" i="13"/>
  <c r="GI9" i="13"/>
  <c r="GJ9" i="13"/>
  <c r="GK9" i="13"/>
  <c r="GL9" i="13"/>
  <c r="GM9" i="13"/>
  <c r="GN9" i="13"/>
  <c r="GO9" i="13"/>
  <c r="H10" i="13"/>
  <c r="R10" i="13"/>
  <c r="CH10" i="13"/>
  <c r="CI10" i="13"/>
  <c r="CJ10" i="13"/>
  <c r="CK10" i="13"/>
  <c r="CL10" i="13"/>
  <c r="CM10" i="13"/>
  <c r="CN10" i="13"/>
  <c r="CO10" i="13"/>
  <c r="CP10" i="13"/>
  <c r="CQ10" i="13"/>
  <c r="CR10" i="13"/>
  <c r="CS10" i="13"/>
  <c r="CT10" i="13"/>
  <c r="CU10" i="13"/>
  <c r="CV10" i="13"/>
  <c r="CW10" i="13"/>
  <c r="CX10" i="13"/>
  <c r="CY10" i="13"/>
  <c r="CZ10" i="13"/>
  <c r="DA10" i="13"/>
  <c r="DB10" i="13"/>
  <c r="DC10" i="13"/>
  <c r="DD10" i="13"/>
  <c r="DE10" i="13"/>
  <c r="DF10" i="13"/>
  <c r="DG10" i="13"/>
  <c r="DH10" i="13"/>
  <c r="DI10" i="13"/>
  <c r="DJ10" i="13"/>
  <c r="DK10" i="13"/>
  <c r="DL10" i="13"/>
  <c r="DM10" i="13"/>
  <c r="DN10" i="13"/>
  <c r="DO10" i="13"/>
  <c r="DP10" i="13"/>
  <c r="DQ10" i="13"/>
  <c r="DR10" i="13"/>
  <c r="DS10" i="13"/>
  <c r="DT10" i="13"/>
  <c r="DU10" i="13"/>
  <c r="DV10" i="13"/>
  <c r="DW10" i="13"/>
  <c r="DX10" i="13"/>
  <c r="DY10" i="13"/>
  <c r="DZ10" i="13"/>
  <c r="EA10" i="13"/>
  <c r="EB10" i="13"/>
  <c r="EC10" i="13"/>
  <c r="ED10" i="13"/>
  <c r="EE10" i="13"/>
  <c r="EF10" i="13"/>
  <c r="EG10" i="13"/>
  <c r="EH10" i="13"/>
  <c r="EI10" i="13"/>
  <c r="EJ10" i="13"/>
  <c r="EK10" i="13"/>
  <c r="EL10" i="13"/>
  <c r="EM10" i="13"/>
  <c r="EN10" i="13"/>
  <c r="EO10" i="13"/>
  <c r="EP10" i="13"/>
  <c r="EQ10" i="13"/>
  <c r="ER10" i="13"/>
  <c r="ES10" i="13"/>
  <c r="ET10" i="13"/>
  <c r="EU10" i="13"/>
  <c r="EV10" i="13"/>
  <c r="EW10" i="13"/>
  <c r="EX10" i="13"/>
  <c r="EY10" i="13"/>
  <c r="EZ10" i="13"/>
  <c r="FA10" i="13"/>
  <c r="FB10" i="13"/>
  <c r="FC10" i="13"/>
  <c r="FD10" i="13"/>
  <c r="FE10" i="13"/>
  <c r="FF10" i="13"/>
  <c r="FG10" i="13"/>
  <c r="FH10" i="13"/>
  <c r="FI10" i="13"/>
  <c r="FJ10" i="13"/>
  <c r="FK10" i="13"/>
  <c r="FL10" i="13"/>
  <c r="FM10" i="13"/>
  <c r="FN10" i="13"/>
  <c r="FO10" i="13"/>
  <c r="FP10" i="13"/>
  <c r="FQ10" i="13"/>
  <c r="FR10" i="13"/>
  <c r="FS10" i="13"/>
  <c r="FT10" i="13"/>
  <c r="FU10" i="13"/>
  <c r="FV10" i="13"/>
  <c r="FW10" i="13"/>
  <c r="FX10" i="13"/>
  <c r="FY10" i="13"/>
  <c r="FZ10" i="13"/>
  <c r="GA10" i="13"/>
  <c r="GB10" i="13"/>
  <c r="GC10" i="13"/>
  <c r="GD10" i="13"/>
  <c r="GE10" i="13"/>
  <c r="GF10" i="13"/>
  <c r="GG10" i="13"/>
  <c r="GH10" i="13"/>
  <c r="GI10" i="13"/>
  <c r="GJ10" i="13"/>
  <c r="GK10" i="13"/>
  <c r="GL10" i="13"/>
  <c r="GM10" i="13"/>
  <c r="GN10" i="13"/>
  <c r="GO10" i="13"/>
  <c r="H11" i="13"/>
  <c r="R11" i="13"/>
  <c r="CH11" i="13"/>
  <c r="CI11" i="13"/>
  <c r="CJ11" i="13"/>
  <c r="CK11" i="13"/>
  <c r="CL11" i="13"/>
  <c r="CM11" i="13"/>
  <c r="CN11" i="13"/>
  <c r="CO11" i="13"/>
  <c r="CP11" i="13"/>
  <c r="CQ11" i="13"/>
  <c r="CR11" i="13"/>
  <c r="CS11" i="13"/>
  <c r="CT11" i="13"/>
  <c r="CU11" i="13"/>
  <c r="CV11" i="13"/>
  <c r="CW11" i="13"/>
  <c r="CX11" i="13"/>
  <c r="CY11" i="13"/>
  <c r="CZ11" i="13"/>
  <c r="DA11" i="13"/>
  <c r="DB11" i="13"/>
  <c r="DC11" i="13"/>
  <c r="DD11" i="13"/>
  <c r="DE11" i="13"/>
  <c r="DF11" i="13"/>
  <c r="DG11" i="13"/>
  <c r="DH11" i="13"/>
  <c r="DI11" i="13"/>
  <c r="DJ11" i="13"/>
  <c r="DK11" i="13"/>
  <c r="DL11" i="13"/>
  <c r="DM11" i="13"/>
  <c r="DN11" i="13"/>
  <c r="DO11" i="13"/>
  <c r="DP11" i="13"/>
  <c r="DQ11" i="13"/>
  <c r="DR11" i="13"/>
  <c r="DS11" i="13"/>
  <c r="DT11" i="13"/>
  <c r="DU11" i="13"/>
  <c r="DV11" i="13"/>
  <c r="DW11" i="13"/>
  <c r="DX11" i="13"/>
  <c r="DY11" i="13"/>
  <c r="DZ11" i="13"/>
  <c r="EA11" i="13"/>
  <c r="EB11" i="13"/>
  <c r="EC11" i="13"/>
  <c r="ED11" i="13"/>
  <c r="EE11" i="13"/>
  <c r="EF11" i="13"/>
  <c r="EG11" i="13"/>
  <c r="EH11" i="13"/>
  <c r="EI11" i="13"/>
  <c r="EJ11" i="13"/>
  <c r="EK11" i="13"/>
  <c r="EL11" i="13"/>
  <c r="EM11" i="13"/>
  <c r="EN11" i="13"/>
  <c r="EO11" i="13"/>
  <c r="EP11" i="13"/>
  <c r="EQ11" i="13"/>
  <c r="ER11" i="13"/>
  <c r="ES11" i="13"/>
  <c r="ET11" i="13"/>
  <c r="EU11" i="13"/>
  <c r="EV11" i="13"/>
  <c r="EW11" i="13"/>
  <c r="EX11" i="13"/>
  <c r="EY11" i="13"/>
  <c r="EZ11" i="13"/>
  <c r="FA11" i="13"/>
  <c r="FB11" i="13"/>
  <c r="FC11" i="13"/>
  <c r="FD11" i="13"/>
  <c r="FE11" i="13"/>
  <c r="FF11" i="13"/>
  <c r="FG11" i="13"/>
  <c r="FH11" i="13"/>
  <c r="FI11" i="13"/>
  <c r="FJ11" i="13"/>
  <c r="FK11" i="13"/>
  <c r="FL11" i="13"/>
  <c r="FM11" i="13"/>
  <c r="FN11" i="13"/>
  <c r="FO11" i="13"/>
  <c r="FP11" i="13"/>
  <c r="FQ11" i="13"/>
  <c r="FR11" i="13"/>
  <c r="FS11" i="13"/>
  <c r="FT11" i="13"/>
  <c r="FU11" i="13"/>
  <c r="FV11" i="13"/>
  <c r="FW11" i="13"/>
  <c r="FX11" i="13"/>
  <c r="FY11" i="13"/>
  <c r="FZ11" i="13"/>
  <c r="GA11" i="13"/>
  <c r="GB11" i="13"/>
  <c r="GC11" i="13"/>
  <c r="GD11" i="13"/>
  <c r="GE11" i="13"/>
  <c r="GF11" i="13"/>
  <c r="GG11" i="13"/>
  <c r="GH11" i="13"/>
  <c r="GI11" i="13"/>
  <c r="GJ11" i="13"/>
  <c r="GK11" i="13"/>
  <c r="GL11" i="13"/>
  <c r="GM11" i="13"/>
  <c r="GN11" i="13"/>
  <c r="GO11" i="13"/>
  <c r="H12" i="13"/>
  <c r="R12" i="13"/>
  <c r="CH12" i="13"/>
  <c r="CI12" i="13"/>
  <c r="CJ12" i="13"/>
  <c r="CK12" i="13"/>
  <c r="CL12" i="13"/>
  <c r="CM12" i="13"/>
  <c r="CN12" i="13"/>
  <c r="CO12" i="13"/>
  <c r="CP12" i="13"/>
  <c r="CQ12" i="13"/>
  <c r="CR12" i="13"/>
  <c r="CS12" i="13"/>
  <c r="CT12" i="13"/>
  <c r="CU12" i="13"/>
  <c r="CV12" i="13"/>
  <c r="CW12" i="13"/>
  <c r="CX12" i="13"/>
  <c r="CY12" i="13"/>
  <c r="CZ12" i="13"/>
  <c r="DA12" i="13"/>
  <c r="DB12" i="13"/>
  <c r="DC12" i="13"/>
  <c r="DD12" i="13"/>
  <c r="DE12" i="13"/>
  <c r="DF12" i="13"/>
  <c r="DG12" i="13"/>
  <c r="DH12" i="13"/>
  <c r="DI12" i="13"/>
  <c r="DJ12" i="13"/>
  <c r="DK12" i="13"/>
  <c r="DL12" i="13"/>
  <c r="DM12" i="13"/>
  <c r="DN12" i="13"/>
  <c r="DO12" i="13"/>
  <c r="DP12" i="13"/>
  <c r="DQ12" i="13"/>
  <c r="DR12" i="13"/>
  <c r="DS12" i="13"/>
  <c r="DT12" i="13"/>
  <c r="DU12" i="13"/>
  <c r="DV12" i="13"/>
  <c r="DW12" i="13"/>
  <c r="DX12" i="13"/>
  <c r="DY12" i="13"/>
  <c r="DZ12" i="13"/>
  <c r="EA12" i="13"/>
  <c r="EB12" i="13"/>
  <c r="EC12" i="13"/>
  <c r="ED12" i="13"/>
  <c r="EE12" i="13"/>
  <c r="EF12" i="13"/>
  <c r="EG12" i="13"/>
  <c r="EH12" i="13"/>
  <c r="EI12" i="13"/>
  <c r="EJ12" i="13"/>
  <c r="EK12" i="13"/>
  <c r="EL12" i="13"/>
  <c r="EM12" i="13"/>
  <c r="EN12" i="13"/>
  <c r="EO12" i="13"/>
  <c r="EP12" i="13"/>
  <c r="EQ12" i="13"/>
  <c r="ER12" i="13"/>
  <c r="ES12" i="13"/>
  <c r="ET12" i="13"/>
  <c r="EU12" i="13"/>
  <c r="EV12" i="13"/>
  <c r="EW12" i="13"/>
  <c r="EX12" i="13"/>
  <c r="EY12" i="13"/>
  <c r="EZ12" i="13"/>
  <c r="FA12" i="13"/>
  <c r="FB12" i="13"/>
  <c r="FC12" i="13"/>
  <c r="FD12" i="13"/>
  <c r="FE12" i="13"/>
  <c r="FF12" i="13"/>
  <c r="FG12" i="13"/>
  <c r="FH12" i="13"/>
  <c r="FI12" i="13"/>
  <c r="FJ12" i="13"/>
  <c r="FK12" i="13"/>
  <c r="FL12" i="13"/>
  <c r="FM12" i="13"/>
  <c r="FN12" i="13"/>
  <c r="FO12" i="13"/>
  <c r="FP12" i="13"/>
  <c r="FQ12" i="13"/>
  <c r="FR12" i="13"/>
  <c r="FS12" i="13"/>
  <c r="FT12" i="13"/>
  <c r="FU12" i="13"/>
  <c r="FV12" i="13"/>
  <c r="FW12" i="13"/>
  <c r="FX12" i="13"/>
  <c r="FY12" i="13"/>
  <c r="FZ12" i="13"/>
  <c r="GA12" i="13"/>
  <c r="GB12" i="13"/>
  <c r="GC12" i="13"/>
  <c r="GD12" i="13"/>
  <c r="GE12" i="13"/>
  <c r="GF12" i="13"/>
  <c r="GG12" i="13"/>
  <c r="GH12" i="13"/>
  <c r="GI12" i="13"/>
  <c r="GJ12" i="13"/>
  <c r="GK12" i="13"/>
  <c r="GL12" i="13"/>
  <c r="GM12" i="13"/>
  <c r="GN12" i="13"/>
  <c r="GO12" i="13"/>
  <c r="H13" i="13"/>
  <c r="R13" i="13"/>
  <c r="CH13" i="13"/>
  <c r="CI13" i="13"/>
  <c r="CJ13" i="13"/>
  <c r="CK13" i="13"/>
  <c r="CL13" i="13"/>
  <c r="CM13" i="13"/>
  <c r="CN13" i="13"/>
  <c r="CO13" i="13"/>
  <c r="CP13" i="13"/>
  <c r="CQ13" i="13"/>
  <c r="CR13" i="13"/>
  <c r="CS13" i="13"/>
  <c r="CT13" i="13"/>
  <c r="CU13" i="13"/>
  <c r="CV13" i="13"/>
  <c r="CW13" i="13"/>
  <c r="CX13" i="13"/>
  <c r="CY13" i="13"/>
  <c r="CZ13" i="13"/>
  <c r="DA13" i="13"/>
  <c r="DB13" i="13"/>
  <c r="DC13" i="13"/>
  <c r="DD13" i="13"/>
  <c r="DE13" i="13"/>
  <c r="DF13" i="13"/>
  <c r="DG13" i="13"/>
  <c r="DH13" i="13"/>
  <c r="DI13" i="13"/>
  <c r="DJ13" i="13"/>
  <c r="DK13" i="13"/>
  <c r="DL13" i="13"/>
  <c r="DM13" i="13"/>
  <c r="DN13" i="13"/>
  <c r="DO13" i="13"/>
  <c r="DP13" i="13"/>
  <c r="DQ13" i="13"/>
  <c r="DR13" i="13"/>
  <c r="DS13" i="13"/>
  <c r="DT13" i="13"/>
  <c r="DU13" i="13"/>
  <c r="DV13" i="13"/>
  <c r="DW13" i="13"/>
  <c r="DX13" i="13"/>
  <c r="DY13" i="13"/>
  <c r="DZ13" i="13"/>
  <c r="EA13" i="13"/>
  <c r="EB13" i="13"/>
  <c r="EC13" i="13"/>
  <c r="ED13" i="13"/>
  <c r="EE13" i="13"/>
  <c r="EF13" i="13"/>
  <c r="EG13" i="13"/>
  <c r="EH13" i="13"/>
  <c r="EI13" i="13"/>
  <c r="EJ13" i="13"/>
  <c r="EK13" i="13"/>
  <c r="EL13" i="13"/>
  <c r="EM13" i="13"/>
  <c r="EN13" i="13"/>
  <c r="EO13" i="13"/>
  <c r="EP13" i="13"/>
  <c r="EQ13" i="13"/>
  <c r="ER13" i="13"/>
  <c r="ES13" i="13"/>
  <c r="ET13" i="13"/>
  <c r="EU13" i="13"/>
  <c r="EV13" i="13"/>
  <c r="EW13" i="13"/>
  <c r="EX13" i="13"/>
  <c r="EY13" i="13"/>
  <c r="EZ13" i="13"/>
  <c r="FA13" i="13"/>
  <c r="FB13" i="13"/>
  <c r="FC13" i="13"/>
  <c r="FD13" i="13"/>
  <c r="FE13" i="13"/>
  <c r="FF13" i="13"/>
  <c r="FG13" i="13"/>
  <c r="FH13" i="13"/>
  <c r="FI13" i="13"/>
  <c r="FJ13" i="13"/>
  <c r="FK13" i="13"/>
  <c r="FL13" i="13"/>
  <c r="FM13" i="13"/>
  <c r="FN13" i="13"/>
  <c r="FO13" i="13"/>
  <c r="FP13" i="13"/>
  <c r="FQ13" i="13"/>
  <c r="FR13" i="13"/>
  <c r="FS13" i="13"/>
  <c r="FT13" i="13"/>
  <c r="FU13" i="13"/>
  <c r="FV13" i="13"/>
  <c r="FW13" i="13"/>
  <c r="FX13" i="13"/>
  <c r="FY13" i="13"/>
  <c r="FZ13" i="13"/>
  <c r="GA13" i="13"/>
  <c r="GB13" i="13"/>
  <c r="GC13" i="13"/>
  <c r="GD13" i="13"/>
  <c r="GE13" i="13"/>
  <c r="GF13" i="13"/>
  <c r="GG13" i="13"/>
  <c r="GH13" i="13"/>
  <c r="GI13" i="13"/>
  <c r="GJ13" i="13"/>
  <c r="GK13" i="13"/>
  <c r="GL13" i="13"/>
  <c r="GM13" i="13"/>
  <c r="GN13" i="13"/>
  <c r="GO13" i="13"/>
  <c r="H14" i="13"/>
  <c r="R14" i="13"/>
  <c r="CH14" i="13"/>
  <c r="CI14" i="13"/>
  <c r="CJ14" i="13"/>
  <c r="CK14" i="13"/>
  <c r="CL14" i="13"/>
  <c r="CM14" i="13"/>
  <c r="CN14" i="13"/>
  <c r="CO14" i="13"/>
  <c r="CP14" i="13"/>
  <c r="CQ14" i="13"/>
  <c r="CR14" i="13"/>
  <c r="CS14" i="13"/>
  <c r="CT14" i="13"/>
  <c r="CU14" i="13"/>
  <c r="CV14" i="13"/>
  <c r="CW14" i="13"/>
  <c r="CX14" i="13"/>
  <c r="CY14" i="13"/>
  <c r="CZ14" i="13"/>
  <c r="DA14" i="13"/>
  <c r="DB14" i="13"/>
  <c r="DC14" i="13"/>
  <c r="DD14" i="13"/>
  <c r="DE14" i="13"/>
  <c r="DF14" i="13"/>
  <c r="DG14" i="13"/>
  <c r="DH14" i="13"/>
  <c r="DI14" i="13"/>
  <c r="DJ14" i="13"/>
  <c r="DK14" i="13"/>
  <c r="DL14" i="13"/>
  <c r="DM14" i="13"/>
  <c r="DN14" i="13"/>
  <c r="DO14" i="13"/>
  <c r="DP14" i="13"/>
  <c r="DQ14" i="13"/>
  <c r="DR14" i="13"/>
  <c r="DS14" i="13"/>
  <c r="DT14" i="13"/>
  <c r="DU14" i="13"/>
  <c r="DV14" i="13"/>
  <c r="DW14" i="13"/>
  <c r="DX14" i="13"/>
  <c r="DY14" i="13"/>
  <c r="DZ14" i="13"/>
  <c r="EA14" i="13"/>
  <c r="EB14" i="13"/>
  <c r="EC14" i="13"/>
  <c r="ED14" i="13"/>
  <c r="EE14" i="13"/>
  <c r="EF14" i="13"/>
  <c r="EG14" i="13"/>
  <c r="EH14" i="13"/>
  <c r="EI14" i="13"/>
  <c r="EJ14" i="13"/>
  <c r="EK14" i="13"/>
  <c r="EL14" i="13"/>
  <c r="EM14" i="13"/>
  <c r="EN14" i="13"/>
  <c r="EO14" i="13"/>
  <c r="EP14" i="13"/>
  <c r="EQ14" i="13"/>
  <c r="ER14" i="13"/>
  <c r="ES14" i="13"/>
  <c r="ET14" i="13"/>
  <c r="EU14" i="13"/>
  <c r="EV14" i="13"/>
  <c r="EW14" i="13"/>
  <c r="EX14" i="13"/>
  <c r="EY14" i="13"/>
  <c r="EZ14" i="13"/>
  <c r="FA14" i="13"/>
  <c r="FB14" i="13"/>
  <c r="FC14" i="13"/>
  <c r="FD14" i="13"/>
  <c r="FE14" i="13"/>
  <c r="FF14" i="13"/>
  <c r="FG14" i="13"/>
  <c r="FH14" i="13"/>
  <c r="FI14" i="13"/>
  <c r="FJ14" i="13"/>
  <c r="FK14" i="13"/>
  <c r="FL14" i="13"/>
  <c r="FM14" i="13"/>
  <c r="FN14" i="13"/>
  <c r="FO14" i="13"/>
  <c r="FP14" i="13"/>
  <c r="FQ14" i="13"/>
  <c r="FR14" i="13"/>
  <c r="FS14" i="13"/>
  <c r="FT14" i="13"/>
  <c r="FU14" i="13"/>
  <c r="FV14" i="13"/>
  <c r="FW14" i="13"/>
  <c r="FX14" i="13"/>
  <c r="FY14" i="13"/>
  <c r="FZ14" i="13"/>
  <c r="GA14" i="13"/>
  <c r="GB14" i="13"/>
  <c r="GC14" i="13"/>
  <c r="GD14" i="13"/>
  <c r="GE14" i="13"/>
  <c r="GF14" i="13"/>
  <c r="GG14" i="13"/>
  <c r="GH14" i="13"/>
  <c r="GI14" i="13"/>
  <c r="GJ14" i="13"/>
  <c r="GK14" i="13"/>
  <c r="GL14" i="13"/>
  <c r="GM14" i="13"/>
  <c r="GN14" i="13"/>
  <c r="GO14" i="13"/>
  <c r="H15" i="13"/>
  <c r="R15" i="13"/>
  <c r="CH15" i="13"/>
  <c r="CI15" i="13"/>
  <c r="CJ15" i="13"/>
  <c r="CK15" i="13"/>
  <c r="CL15" i="13"/>
  <c r="CM15" i="13"/>
  <c r="CN15" i="13"/>
  <c r="CO15" i="13"/>
  <c r="CP15" i="13"/>
  <c r="CQ15" i="13"/>
  <c r="CR15" i="13"/>
  <c r="CS15" i="13"/>
  <c r="CT15" i="13"/>
  <c r="CU15" i="13"/>
  <c r="CV15" i="13"/>
  <c r="CW15" i="13"/>
  <c r="CX15" i="13"/>
  <c r="CY15" i="13"/>
  <c r="CZ15" i="13"/>
  <c r="DA15" i="13"/>
  <c r="DB15" i="13"/>
  <c r="DC15" i="13"/>
  <c r="DD15" i="13"/>
  <c r="DE15" i="13"/>
  <c r="DF15" i="13"/>
  <c r="DG15" i="13"/>
  <c r="DH15" i="13"/>
  <c r="DI15" i="13"/>
  <c r="DJ15" i="13"/>
  <c r="DK15" i="13"/>
  <c r="DL15" i="13"/>
  <c r="DM15" i="13"/>
  <c r="DN15" i="13"/>
  <c r="DO15" i="13"/>
  <c r="DP15" i="13"/>
  <c r="DQ15" i="13"/>
  <c r="DR15" i="13"/>
  <c r="DS15" i="13"/>
  <c r="DT15" i="13"/>
  <c r="DU15" i="13"/>
  <c r="DV15" i="13"/>
  <c r="DW15" i="13"/>
  <c r="DX15" i="13"/>
  <c r="DY15" i="13"/>
  <c r="DZ15" i="13"/>
  <c r="EA15" i="13"/>
  <c r="EB15" i="13"/>
  <c r="EC15" i="13"/>
  <c r="ED15" i="13"/>
  <c r="EE15" i="13"/>
  <c r="EF15" i="13"/>
  <c r="EG15" i="13"/>
  <c r="EH15" i="13"/>
  <c r="EI15" i="13"/>
  <c r="EJ15" i="13"/>
  <c r="EK15" i="13"/>
  <c r="EL15" i="13"/>
  <c r="EM15" i="13"/>
  <c r="EN15" i="13"/>
  <c r="EO15" i="13"/>
  <c r="EP15" i="13"/>
  <c r="EQ15" i="13"/>
  <c r="ER15" i="13"/>
  <c r="ES15" i="13"/>
  <c r="ET15" i="13"/>
  <c r="EU15" i="13"/>
  <c r="EV15" i="13"/>
  <c r="EW15" i="13"/>
  <c r="EX15" i="13"/>
  <c r="EY15" i="13"/>
  <c r="EZ15" i="13"/>
  <c r="FA15" i="13"/>
  <c r="FB15" i="13"/>
  <c r="FC15" i="13"/>
  <c r="FD15" i="13"/>
  <c r="FE15" i="13"/>
  <c r="FF15" i="13"/>
  <c r="FG15" i="13"/>
  <c r="FH15" i="13"/>
  <c r="FI15" i="13"/>
  <c r="FJ15" i="13"/>
  <c r="FK15" i="13"/>
  <c r="FL15" i="13"/>
  <c r="FM15" i="13"/>
  <c r="FN15" i="13"/>
  <c r="FO15" i="13"/>
  <c r="FP15" i="13"/>
  <c r="FQ15" i="13"/>
  <c r="FR15" i="13"/>
  <c r="FS15" i="13"/>
  <c r="FT15" i="13"/>
  <c r="FU15" i="13"/>
  <c r="FV15" i="13"/>
  <c r="FW15" i="13"/>
  <c r="FX15" i="13"/>
  <c r="FY15" i="13"/>
  <c r="FZ15" i="13"/>
  <c r="GA15" i="13"/>
  <c r="GB15" i="13"/>
  <c r="GC15" i="13"/>
  <c r="GD15" i="13"/>
  <c r="GE15" i="13"/>
  <c r="GF15" i="13"/>
  <c r="GG15" i="13"/>
  <c r="GH15" i="13"/>
  <c r="GI15" i="13"/>
  <c r="GJ15" i="13"/>
  <c r="GK15" i="13"/>
  <c r="GL15" i="13"/>
  <c r="GM15" i="13"/>
  <c r="GN15" i="13"/>
  <c r="GO15" i="13"/>
  <c r="H21" i="25"/>
  <c r="H1" i="25"/>
  <c r="E15" i="25"/>
  <c r="E14" i="25"/>
  <c r="E13" i="25"/>
  <c r="E12" i="25"/>
  <c r="E10" i="25"/>
  <c r="E9" i="25"/>
  <c r="E8" i="25"/>
  <c r="E7" i="25"/>
  <c r="E6" i="25"/>
  <c r="E5" i="25"/>
  <c r="E4" i="25"/>
  <c r="Q2" i="13"/>
  <c r="H1" i="13"/>
  <c r="C8" i="13"/>
  <c r="C9" i="13"/>
  <c r="C10" i="13"/>
  <c r="C11" i="13"/>
  <c r="C12" i="13"/>
  <c r="C13" i="13"/>
  <c r="C14" i="13"/>
  <c r="B2" i="13"/>
  <c r="B5" i="25"/>
  <c r="C5" i="25"/>
  <c r="K1" i="25"/>
  <c r="B6" i="25"/>
  <c r="C6" i="25"/>
  <c r="B7" i="25"/>
  <c r="C7" i="25"/>
  <c r="B8" i="25"/>
  <c r="C8" i="25"/>
  <c r="B9" i="25"/>
  <c r="C9" i="25"/>
  <c r="B10" i="25"/>
  <c r="C10" i="25"/>
  <c r="B11" i="25"/>
  <c r="C11" i="25"/>
  <c r="B12" i="25"/>
  <c r="C12" i="25"/>
  <c r="B13" i="25"/>
  <c r="C13" i="25"/>
  <c r="B14" i="25"/>
  <c r="C14" i="25"/>
  <c r="B15" i="25"/>
  <c r="C15" i="25"/>
  <c r="B4" i="25"/>
  <c r="J15" i="13"/>
  <c r="I15" i="13"/>
  <c r="K15" i="13"/>
  <c r="J14" i="13"/>
  <c r="I14" i="13"/>
  <c r="K2" i="13"/>
  <c r="K14" i="13"/>
  <c r="J13" i="13"/>
  <c r="I13" i="13"/>
  <c r="K13" i="13"/>
  <c r="J12" i="13"/>
  <c r="I12" i="13"/>
  <c r="K12" i="13"/>
  <c r="J11" i="13"/>
  <c r="I11" i="13"/>
  <c r="K11" i="13"/>
  <c r="J10" i="13"/>
  <c r="I10" i="13"/>
  <c r="K10" i="13"/>
  <c r="H15" i="25"/>
  <c r="D15" i="25"/>
  <c r="R3" i="25"/>
  <c r="R15" i="25"/>
  <c r="S3" i="25"/>
  <c r="S15" i="25"/>
  <c r="T3" i="25"/>
  <c r="T15" i="25"/>
  <c r="U3" i="25"/>
  <c r="U15" i="25"/>
  <c r="V3" i="25"/>
  <c r="V15" i="25"/>
  <c r="W3" i="25"/>
  <c r="W15" i="25"/>
  <c r="X3" i="25"/>
  <c r="X15" i="25"/>
  <c r="Y3" i="25"/>
  <c r="Y15" i="25"/>
  <c r="Z3" i="25"/>
  <c r="Z15" i="25"/>
  <c r="AA3" i="25"/>
  <c r="AA15" i="25"/>
  <c r="AB3" i="25"/>
  <c r="AB15" i="25"/>
  <c r="AC3" i="25"/>
  <c r="AC15" i="25"/>
  <c r="AD3" i="25"/>
  <c r="AD15" i="25"/>
  <c r="AE3" i="25"/>
  <c r="AE15" i="25"/>
  <c r="AF3" i="25"/>
  <c r="AF15" i="25"/>
  <c r="AG3" i="25"/>
  <c r="AG15" i="25"/>
  <c r="AH3" i="25"/>
  <c r="AH15" i="25"/>
  <c r="AI3" i="25"/>
  <c r="AI15" i="25"/>
  <c r="AJ3" i="25"/>
  <c r="AJ15" i="25"/>
  <c r="AK3" i="25"/>
  <c r="AK15" i="25"/>
  <c r="AL3" i="25"/>
  <c r="AL15" i="25"/>
  <c r="AM3" i="25"/>
  <c r="AM15" i="25"/>
  <c r="AN3" i="25"/>
  <c r="AN15" i="25"/>
  <c r="AO3" i="25"/>
  <c r="AO15" i="25"/>
  <c r="AP3" i="25"/>
  <c r="AP15" i="25"/>
  <c r="AQ3" i="25"/>
  <c r="AQ15" i="25"/>
  <c r="AR3" i="25"/>
  <c r="AR15" i="25"/>
  <c r="AS3" i="25"/>
  <c r="AS15" i="25"/>
  <c r="AT3" i="25"/>
  <c r="AT15" i="25"/>
  <c r="AU3" i="25"/>
  <c r="AU15" i="25"/>
  <c r="AV3" i="25"/>
  <c r="AV15" i="25"/>
  <c r="AW3" i="25"/>
  <c r="AW15" i="25"/>
  <c r="AX3" i="25"/>
  <c r="AX15" i="25"/>
  <c r="AY3" i="25"/>
  <c r="AY15" i="25"/>
  <c r="AZ3" i="25"/>
  <c r="AZ15" i="25"/>
  <c r="BA3" i="25"/>
  <c r="BA15" i="25"/>
  <c r="BB3" i="25"/>
  <c r="BB15" i="25"/>
  <c r="BC3" i="25"/>
  <c r="BC15" i="25"/>
  <c r="BD3" i="25"/>
  <c r="BD15" i="25"/>
  <c r="BE3" i="25"/>
  <c r="BE15" i="25"/>
  <c r="BF3" i="25"/>
  <c r="BF15" i="25"/>
  <c r="BG3" i="25"/>
  <c r="BG15" i="25"/>
  <c r="BH3" i="25"/>
  <c r="BH15" i="25"/>
  <c r="BI3" i="25"/>
  <c r="BI15" i="25"/>
  <c r="BJ3" i="25"/>
  <c r="BJ15" i="25"/>
  <c r="BK3" i="25"/>
  <c r="BK15" i="25"/>
  <c r="BL3" i="25"/>
  <c r="BL15" i="25"/>
  <c r="BM3" i="25"/>
  <c r="BM15" i="25"/>
  <c r="BN3" i="25"/>
  <c r="BN15" i="25"/>
  <c r="BO3" i="25"/>
  <c r="BO15" i="25"/>
  <c r="BP3" i="25"/>
  <c r="BP15" i="25"/>
  <c r="BQ3" i="25"/>
  <c r="BQ15" i="25"/>
  <c r="BR3" i="25"/>
  <c r="BR15" i="25"/>
  <c r="BS3" i="25"/>
  <c r="BS15" i="25"/>
  <c r="BT3" i="25"/>
  <c r="BT15" i="25"/>
  <c r="BU3" i="25"/>
  <c r="BU15" i="25"/>
  <c r="BV3" i="25"/>
  <c r="BV15" i="25"/>
  <c r="BW3" i="25"/>
  <c r="BW15" i="25"/>
  <c r="BX3" i="25"/>
  <c r="BX15" i="25"/>
  <c r="BY3" i="25"/>
  <c r="BY15" i="25"/>
  <c r="BZ3" i="25"/>
  <c r="BZ15" i="25"/>
  <c r="CA3" i="25"/>
  <c r="CA15" i="25"/>
  <c r="CB3" i="25"/>
  <c r="CB15" i="25"/>
  <c r="CC3" i="25"/>
  <c r="CC15" i="25"/>
  <c r="CD3" i="25"/>
  <c r="CD15" i="25"/>
  <c r="CE3" i="25"/>
  <c r="CE15" i="25"/>
  <c r="CF3" i="25"/>
  <c r="CF15" i="25"/>
  <c r="CG3" i="25"/>
  <c r="CG15" i="25"/>
  <c r="CH3" i="25"/>
  <c r="CH15" i="25"/>
  <c r="CI3" i="25"/>
  <c r="CI15" i="25"/>
  <c r="CJ3" i="25"/>
  <c r="CJ15" i="25"/>
  <c r="CK3" i="25"/>
  <c r="CK15" i="25"/>
  <c r="CL3" i="25"/>
  <c r="CL15" i="25"/>
  <c r="CM3" i="25"/>
  <c r="CM15" i="25"/>
  <c r="CN3" i="25"/>
  <c r="CN15" i="25"/>
  <c r="CO3" i="25"/>
  <c r="CO15" i="25"/>
  <c r="CP3" i="25"/>
  <c r="CP15" i="25"/>
  <c r="CQ3" i="25"/>
  <c r="CQ15" i="25"/>
  <c r="CR3" i="25"/>
  <c r="CR15" i="25"/>
  <c r="CS3" i="25"/>
  <c r="CS15" i="25"/>
  <c r="CT3" i="25"/>
  <c r="CT15" i="25"/>
  <c r="CU3" i="25"/>
  <c r="CU15" i="25"/>
  <c r="CV3" i="25"/>
  <c r="CV15" i="25"/>
  <c r="CW3" i="25"/>
  <c r="CW15" i="25"/>
  <c r="CX3" i="25"/>
  <c r="CX15" i="25"/>
  <c r="CY3" i="25"/>
  <c r="CY15" i="25"/>
  <c r="CZ3" i="25"/>
  <c r="CZ15" i="25"/>
  <c r="DA3" i="25"/>
  <c r="DA15" i="25"/>
  <c r="DB3" i="25"/>
  <c r="DB15" i="25"/>
  <c r="DC3" i="25"/>
  <c r="DC15" i="25"/>
  <c r="DD3" i="25"/>
  <c r="DD15" i="25"/>
  <c r="DE3" i="25"/>
  <c r="DE15" i="25"/>
  <c r="DF3" i="25"/>
  <c r="DF15" i="25"/>
  <c r="DG3" i="25"/>
  <c r="DG15" i="25"/>
  <c r="DH3" i="25"/>
  <c r="DH15" i="25"/>
  <c r="DI3" i="25"/>
  <c r="DI15" i="25"/>
  <c r="DJ3" i="25"/>
  <c r="DJ15" i="25"/>
  <c r="DK3" i="25"/>
  <c r="DK15" i="25"/>
  <c r="DL3" i="25"/>
  <c r="DL15" i="25"/>
  <c r="DM3" i="25"/>
  <c r="DM15" i="25"/>
  <c r="DN3" i="25"/>
  <c r="DN15" i="25"/>
  <c r="DO3" i="25"/>
  <c r="DO15" i="25"/>
  <c r="DP3" i="25"/>
  <c r="DP15" i="25"/>
  <c r="DQ3" i="25"/>
  <c r="DQ15" i="25"/>
  <c r="DR3" i="25"/>
  <c r="DR15" i="25"/>
  <c r="DS3" i="25"/>
  <c r="DS15" i="25"/>
  <c r="DT3" i="25"/>
  <c r="DT15" i="25"/>
  <c r="DU3" i="25"/>
  <c r="DU15" i="25"/>
  <c r="DV3" i="25"/>
  <c r="DV15" i="25"/>
  <c r="DW3" i="25"/>
  <c r="DW15" i="25"/>
  <c r="DX3" i="25"/>
  <c r="DX15" i="25"/>
  <c r="DY3" i="25"/>
  <c r="DY15" i="25"/>
  <c r="DZ3" i="25"/>
  <c r="DZ15" i="25"/>
  <c r="EA3" i="25"/>
  <c r="EA15" i="25"/>
  <c r="EB3" i="25"/>
  <c r="EB15" i="25"/>
  <c r="EC3" i="25"/>
  <c r="EC15" i="25"/>
  <c r="ED3" i="25"/>
  <c r="ED15" i="25"/>
  <c r="EE3" i="25"/>
  <c r="EE15" i="25"/>
  <c r="EF3" i="25"/>
  <c r="EF15" i="25"/>
  <c r="EG3" i="25"/>
  <c r="EG15" i="25"/>
  <c r="EH3" i="25"/>
  <c r="EH15" i="25"/>
  <c r="EI3" i="25"/>
  <c r="EI15" i="25"/>
  <c r="EJ3" i="25"/>
  <c r="EJ15" i="25"/>
  <c r="EK3" i="25"/>
  <c r="EK15" i="25"/>
  <c r="EL3" i="25"/>
  <c r="EL15" i="25"/>
  <c r="EM3" i="25"/>
  <c r="EM15" i="25"/>
  <c r="EN3" i="25"/>
  <c r="EN15" i="25"/>
  <c r="EO3" i="25"/>
  <c r="EO15" i="25"/>
  <c r="EP3" i="25"/>
  <c r="EP15" i="25"/>
  <c r="EQ3" i="25"/>
  <c r="EQ15" i="25"/>
  <c r="ER3" i="25"/>
  <c r="ER15" i="25"/>
  <c r="ES3" i="25"/>
  <c r="ES15" i="25"/>
  <c r="ET3" i="25"/>
  <c r="ET15" i="25"/>
  <c r="EU3" i="25"/>
  <c r="EU15" i="25"/>
  <c r="EV3" i="25"/>
  <c r="EV15" i="25"/>
  <c r="EW3" i="25"/>
  <c r="EW15" i="25"/>
  <c r="EX3" i="25"/>
  <c r="EX15" i="25"/>
  <c r="EY3" i="25"/>
  <c r="EY15" i="25"/>
  <c r="EZ3" i="25"/>
  <c r="EZ15" i="25"/>
  <c r="FA3" i="25"/>
  <c r="FA15" i="25"/>
  <c r="FB3" i="25"/>
  <c r="FB15" i="25"/>
  <c r="FC3" i="25"/>
  <c r="FC15" i="25"/>
  <c r="FD3" i="25"/>
  <c r="FD15" i="25"/>
  <c r="FE3" i="25"/>
  <c r="FE15" i="25"/>
  <c r="J15" i="25"/>
  <c r="K2" i="25"/>
  <c r="I15" i="25"/>
  <c r="K15" i="25"/>
  <c r="H14" i="25"/>
  <c r="D14" i="25"/>
  <c r="R14" i="25"/>
  <c r="S14" i="25"/>
  <c r="T14" i="25"/>
  <c r="U14" i="25"/>
  <c r="V14" i="25"/>
  <c r="W14" i="25"/>
  <c r="X14" i="25"/>
  <c r="Y14" i="25"/>
  <c r="Z14" i="25"/>
  <c r="AA14" i="25"/>
  <c r="AB14" i="25"/>
  <c r="AC14" i="25"/>
  <c r="AD14" i="25"/>
  <c r="AE14" i="25"/>
  <c r="AF14" i="25"/>
  <c r="AG14" i="25"/>
  <c r="AH14" i="25"/>
  <c r="AI14" i="25"/>
  <c r="AJ14" i="25"/>
  <c r="AK14" i="25"/>
  <c r="AL14" i="25"/>
  <c r="AM14" i="25"/>
  <c r="AN14" i="25"/>
  <c r="AO14" i="25"/>
  <c r="AP14" i="25"/>
  <c r="AQ14" i="25"/>
  <c r="AR14" i="25"/>
  <c r="AS14" i="25"/>
  <c r="AT14" i="25"/>
  <c r="AU14" i="25"/>
  <c r="AV14" i="25"/>
  <c r="AW14" i="25"/>
  <c r="AX14" i="25"/>
  <c r="AY14" i="25"/>
  <c r="AZ14" i="25"/>
  <c r="BA14" i="25"/>
  <c r="BB14" i="25"/>
  <c r="BC14" i="25"/>
  <c r="BD14" i="25"/>
  <c r="BE14" i="25"/>
  <c r="BF14" i="25"/>
  <c r="BG14" i="25"/>
  <c r="BH14" i="25"/>
  <c r="BI14" i="25"/>
  <c r="BJ14" i="25"/>
  <c r="BK14" i="25"/>
  <c r="BL14" i="25"/>
  <c r="BM14" i="25"/>
  <c r="BN14" i="25"/>
  <c r="BO14" i="25"/>
  <c r="BP14" i="25"/>
  <c r="BQ14" i="25"/>
  <c r="BR14" i="25"/>
  <c r="BS14" i="25"/>
  <c r="BT14" i="25"/>
  <c r="BU14" i="25"/>
  <c r="BV14" i="25"/>
  <c r="BW14" i="25"/>
  <c r="BX14" i="25"/>
  <c r="BY14" i="25"/>
  <c r="BZ14" i="25"/>
  <c r="CA14" i="25"/>
  <c r="CB14" i="25"/>
  <c r="CC14" i="25"/>
  <c r="CD14" i="25"/>
  <c r="CE14" i="25"/>
  <c r="CF14" i="25"/>
  <c r="CG14" i="25"/>
  <c r="CH14" i="25"/>
  <c r="CI14" i="25"/>
  <c r="CJ14" i="25"/>
  <c r="CK14" i="25"/>
  <c r="CL14" i="25"/>
  <c r="CM14" i="25"/>
  <c r="CN14" i="25"/>
  <c r="CO14" i="25"/>
  <c r="CP14" i="25"/>
  <c r="CQ14" i="25"/>
  <c r="CR14" i="25"/>
  <c r="CS14" i="25"/>
  <c r="CT14" i="25"/>
  <c r="CU14" i="25"/>
  <c r="CV14" i="25"/>
  <c r="CW14" i="25"/>
  <c r="CX14" i="25"/>
  <c r="CY14" i="25"/>
  <c r="CZ14" i="25"/>
  <c r="DA14" i="25"/>
  <c r="DB14" i="25"/>
  <c r="DC14" i="25"/>
  <c r="DD14" i="25"/>
  <c r="DE14" i="25"/>
  <c r="DF14" i="25"/>
  <c r="DG14" i="25"/>
  <c r="DH14" i="25"/>
  <c r="DI14" i="25"/>
  <c r="DJ14" i="25"/>
  <c r="DK14" i="25"/>
  <c r="DL14" i="25"/>
  <c r="DM14" i="25"/>
  <c r="DN14" i="25"/>
  <c r="DO14" i="25"/>
  <c r="DP14" i="25"/>
  <c r="DQ14" i="25"/>
  <c r="DR14" i="25"/>
  <c r="DS14" i="25"/>
  <c r="DT14" i="25"/>
  <c r="DU14" i="25"/>
  <c r="DV14" i="25"/>
  <c r="DW14" i="25"/>
  <c r="DX14" i="25"/>
  <c r="DY14" i="25"/>
  <c r="DZ14" i="25"/>
  <c r="EA14" i="25"/>
  <c r="EB14" i="25"/>
  <c r="EC14" i="25"/>
  <c r="ED14" i="25"/>
  <c r="EE14" i="25"/>
  <c r="EF14" i="25"/>
  <c r="EG14" i="25"/>
  <c r="EH14" i="25"/>
  <c r="EI14" i="25"/>
  <c r="EJ14" i="25"/>
  <c r="EK14" i="25"/>
  <c r="EL14" i="25"/>
  <c r="EM14" i="25"/>
  <c r="EN14" i="25"/>
  <c r="EO14" i="25"/>
  <c r="EP14" i="25"/>
  <c r="EQ14" i="25"/>
  <c r="ER14" i="25"/>
  <c r="ES14" i="25"/>
  <c r="ET14" i="25"/>
  <c r="EU14" i="25"/>
  <c r="EV14" i="25"/>
  <c r="EW14" i="25"/>
  <c r="EX14" i="25"/>
  <c r="EY14" i="25"/>
  <c r="EZ14" i="25"/>
  <c r="FA14" i="25"/>
  <c r="FB14" i="25"/>
  <c r="FC14" i="25"/>
  <c r="FD14" i="25"/>
  <c r="FE14" i="25"/>
  <c r="J14" i="25"/>
  <c r="I14" i="25"/>
  <c r="K14" i="25"/>
  <c r="H13" i="25"/>
  <c r="D13" i="25"/>
  <c r="R13" i="25"/>
  <c r="S13" i="25"/>
  <c r="T13" i="25"/>
  <c r="U13" i="25"/>
  <c r="V13" i="25"/>
  <c r="W13" i="25"/>
  <c r="X13" i="25"/>
  <c r="Y13" i="25"/>
  <c r="Z13" i="25"/>
  <c r="AA13" i="25"/>
  <c r="AB13" i="25"/>
  <c r="AC13" i="25"/>
  <c r="AD13" i="25"/>
  <c r="AE13" i="25"/>
  <c r="AF13" i="25"/>
  <c r="AG13" i="25"/>
  <c r="AH13" i="25"/>
  <c r="AI13" i="25"/>
  <c r="AJ13" i="25"/>
  <c r="AK13" i="25"/>
  <c r="AL13" i="25"/>
  <c r="AM13" i="25"/>
  <c r="AN13" i="25"/>
  <c r="AO13" i="25"/>
  <c r="AP13" i="25"/>
  <c r="AQ13" i="25"/>
  <c r="AR13" i="25"/>
  <c r="AS13" i="25"/>
  <c r="AT13" i="25"/>
  <c r="AU13" i="25"/>
  <c r="AV13" i="25"/>
  <c r="AW13" i="25"/>
  <c r="AX13" i="25"/>
  <c r="AY13" i="25"/>
  <c r="AZ13" i="25"/>
  <c r="BA13" i="25"/>
  <c r="BB13" i="25"/>
  <c r="BC13" i="25"/>
  <c r="BD13" i="25"/>
  <c r="BE13" i="25"/>
  <c r="BF13" i="25"/>
  <c r="BG13" i="25"/>
  <c r="BH13" i="25"/>
  <c r="BI13" i="25"/>
  <c r="BJ13" i="25"/>
  <c r="BK13" i="25"/>
  <c r="BL13" i="25"/>
  <c r="BM13" i="25"/>
  <c r="BN13" i="25"/>
  <c r="BO13" i="25"/>
  <c r="BP13" i="25"/>
  <c r="BQ13" i="25"/>
  <c r="BR13" i="25"/>
  <c r="BS13" i="25"/>
  <c r="BT13" i="25"/>
  <c r="BU13" i="25"/>
  <c r="BV13" i="25"/>
  <c r="BW13" i="25"/>
  <c r="BX13" i="25"/>
  <c r="BY13" i="25"/>
  <c r="BZ13" i="25"/>
  <c r="CA13" i="25"/>
  <c r="CB13" i="25"/>
  <c r="CC13" i="25"/>
  <c r="CD13" i="25"/>
  <c r="CE13" i="25"/>
  <c r="CF13" i="25"/>
  <c r="CG13" i="25"/>
  <c r="CH13" i="25"/>
  <c r="CI13" i="25"/>
  <c r="CJ13" i="25"/>
  <c r="CK13" i="25"/>
  <c r="CL13" i="25"/>
  <c r="CM13" i="25"/>
  <c r="CN13" i="25"/>
  <c r="CO13" i="25"/>
  <c r="CP13" i="25"/>
  <c r="CQ13" i="25"/>
  <c r="CR13" i="25"/>
  <c r="CS13" i="25"/>
  <c r="CT13" i="25"/>
  <c r="CU13" i="25"/>
  <c r="CV13" i="25"/>
  <c r="CW13" i="25"/>
  <c r="CX13" i="25"/>
  <c r="CY13" i="25"/>
  <c r="CZ13" i="25"/>
  <c r="DA13" i="25"/>
  <c r="DB13" i="25"/>
  <c r="DC13" i="25"/>
  <c r="DD13" i="25"/>
  <c r="DE13" i="25"/>
  <c r="DF13" i="25"/>
  <c r="DG13" i="25"/>
  <c r="DH13" i="25"/>
  <c r="DI13" i="25"/>
  <c r="DJ13" i="25"/>
  <c r="DK13" i="25"/>
  <c r="DL13" i="25"/>
  <c r="DM13" i="25"/>
  <c r="DN13" i="25"/>
  <c r="DO13" i="25"/>
  <c r="DP13" i="25"/>
  <c r="DQ13" i="25"/>
  <c r="DR13" i="25"/>
  <c r="DS13" i="25"/>
  <c r="DT13" i="25"/>
  <c r="DU13" i="25"/>
  <c r="DV13" i="25"/>
  <c r="DW13" i="25"/>
  <c r="DX13" i="25"/>
  <c r="DY13" i="25"/>
  <c r="DZ13" i="25"/>
  <c r="EA13" i="25"/>
  <c r="EB13" i="25"/>
  <c r="EC13" i="25"/>
  <c r="ED13" i="25"/>
  <c r="EE13" i="25"/>
  <c r="EF13" i="25"/>
  <c r="EG13" i="25"/>
  <c r="EH13" i="25"/>
  <c r="EI13" i="25"/>
  <c r="EJ13" i="25"/>
  <c r="EK13" i="25"/>
  <c r="EL13" i="25"/>
  <c r="EM13" i="25"/>
  <c r="EN13" i="25"/>
  <c r="EO13" i="25"/>
  <c r="EP13" i="25"/>
  <c r="EQ13" i="25"/>
  <c r="ER13" i="25"/>
  <c r="ES13" i="25"/>
  <c r="ET13" i="25"/>
  <c r="EU13" i="25"/>
  <c r="EV13" i="25"/>
  <c r="EW13" i="25"/>
  <c r="EX13" i="25"/>
  <c r="EY13" i="25"/>
  <c r="EZ13" i="25"/>
  <c r="FA13" i="25"/>
  <c r="FB13" i="25"/>
  <c r="FC13" i="25"/>
  <c r="FD13" i="25"/>
  <c r="FE13" i="25"/>
  <c r="J13" i="25"/>
  <c r="I13" i="25"/>
  <c r="K13" i="25"/>
  <c r="H12" i="25"/>
  <c r="D12" i="25"/>
  <c r="R12" i="25"/>
  <c r="S12" i="25"/>
  <c r="T12" i="25"/>
  <c r="U12" i="25"/>
  <c r="V12" i="25"/>
  <c r="W12" i="25"/>
  <c r="X12" i="25"/>
  <c r="Y12" i="25"/>
  <c r="Z12" i="25"/>
  <c r="AA12" i="25"/>
  <c r="AB12" i="25"/>
  <c r="AC12" i="25"/>
  <c r="AD12" i="25"/>
  <c r="AE12" i="25"/>
  <c r="AF12" i="25"/>
  <c r="AG12" i="25"/>
  <c r="AH12" i="25"/>
  <c r="AI12" i="25"/>
  <c r="AJ12" i="25"/>
  <c r="AK12" i="25"/>
  <c r="AL12" i="25"/>
  <c r="AM12" i="25"/>
  <c r="AN12" i="25"/>
  <c r="AO12" i="25"/>
  <c r="AP12" i="25"/>
  <c r="AQ12" i="25"/>
  <c r="AR12" i="25"/>
  <c r="AS12" i="25"/>
  <c r="AT12" i="25"/>
  <c r="AU12" i="25"/>
  <c r="AV12" i="25"/>
  <c r="AW12" i="25"/>
  <c r="AX12" i="25"/>
  <c r="AY12" i="25"/>
  <c r="AZ12" i="25"/>
  <c r="BA12" i="25"/>
  <c r="BB12" i="25"/>
  <c r="BC12" i="25"/>
  <c r="BD12" i="25"/>
  <c r="BE12" i="25"/>
  <c r="BF12" i="25"/>
  <c r="BG12" i="25"/>
  <c r="BH12" i="25"/>
  <c r="BI12" i="25"/>
  <c r="BJ12" i="25"/>
  <c r="BK12" i="25"/>
  <c r="BL12" i="25"/>
  <c r="BM12" i="25"/>
  <c r="BN12" i="25"/>
  <c r="BO12" i="25"/>
  <c r="BP12" i="25"/>
  <c r="BQ12" i="25"/>
  <c r="BR12" i="25"/>
  <c r="BS12" i="25"/>
  <c r="BT12" i="25"/>
  <c r="BU12" i="25"/>
  <c r="BV12" i="25"/>
  <c r="BW12" i="25"/>
  <c r="BX12" i="25"/>
  <c r="BY12" i="25"/>
  <c r="BZ12" i="25"/>
  <c r="CA12" i="25"/>
  <c r="CB12" i="25"/>
  <c r="CC12" i="25"/>
  <c r="CD12" i="25"/>
  <c r="CE12" i="25"/>
  <c r="CF12" i="25"/>
  <c r="CG12" i="25"/>
  <c r="CH12" i="25"/>
  <c r="CI12" i="25"/>
  <c r="CJ12" i="25"/>
  <c r="CK12" i="25"/>
  <c r="CL12" i="25"/>
  <c r="CM12" i="25"/>
  <c r="CN12" i="25"/>
  <c r="CO12" i="25"/>
  <c r="CP12" i="25"/>
  <c r="CQ12" i="25"/>
  <c r="CR12" i="25"/>
  <c r="CS12" i="25"/>
  <c r="CT12" i="25"/>
  <c r="CU12" i="25"/>
  <c r="CV12" i="25"/>
  <c r="CW12" i="25"/>
  <c r="CX12" i="25"/>
  <c r="CY12" i="25"/>
  <c r="CZ12" i="25"/>
  <c r="DA12" i="25"/>
  <c r="DB12" i="25"/>
  <c r="DC12" i="25"/>
  <c r="DD12" i="25"/>
  <c r="DE12" i="25"/>
  <c r="DF12" i="25"/>
  <c r="DG12" i="25"/>
  <c r="DH12" i="25"/>
  <c r="DI12" i="25"/>
  <c r="DJ12" i="25"/>
  <c r="DK12" i="25"/>
  <c r="DL12" i="25"/>
  <c r="DM12" i="25"/>
  <c r="DN12" i="25"/>
  <c r="DO12" i="25"/>
  <c r="DP12" i="25"/>
  <c r="DQ12" i="25"/>
  <c r="DR12" i="25"/>
  <c r="DS12" i="25"/>
  <c r="DT12" i="25"/>
  <c r="DU12" i="25"/>
  <c r="DV12" i="25"/>
  <c r="DW12" i="25"/>
  <c r="DX12" i="25"/>
  <c r="DY12" i="25"/>
  <c r="DZ12" i="25"/>
  <c r="EA12" i="25"/>
  <c r="EB12" i="25"/>
  <c r="EC12" i="25"/>
  <c r="ED12" i="25"/>
  <c r="EE12" i="25"/>
  <c r="EF12" i="25"/>
  <c r="EG12" i="25"/>
  <c r="EH12" i="25"/>
  <c r="EI12" i="25"/>
  <c r="EJ12" i="25"/>
  <c r="EK12" i="25"/>
  <c r="EL12" i="25"/>
  <c r="EM12" i="25"/>
  <c r="EN12" i="25"/>
  <c r="EO12" i="25"/>
  <c r="EP12" i="25"/>
  <c r="EQ12" i="25"/>
  <c r="ER12" i="25"/>
  <c r="ES12" i="25"/>
  <c r="ET12" i="25"/>
  <c r="EU12" i="25"/>
  <c r="EV12" i="25"/>
  <c r="EW12" i="25"/>
  <c r="EX12" i="25"/>
  <c r="EY12" i="25"/>
  <c r="EZ12" i="25"/>
  <c r="FA12" i="25"/>
  <c r="FB12" i="25"/>
  <c r="FC12" i="25"/>
  <c r="FD12" i="25"/>
  <c r="FE12" i="25"/>
  <c r="J12" i="25"/>
  <c r="I12" i="25"/>
  <c r="K12" i="25"/>
  <c r="H11" i="25"/>
  <c r="D11" i="25"/>
  <c r="R11" i="25"/>
  <c r="S11" i="25"/>
  <c r="T11" i="25"/>
  <c r="U11" i="25"/>
  <c r="V11" i="25"/>
  <c r="W11" i="25"/>
  <c r="X11" i="25"/>
  <c r="Y11" i="25"/>
  <c r="Z11" i="25"/>
  <c r="AA11" i="25"/>
  <c r="AB11" i="25"/>
  <c r="AC11" i="25"/>
  <c r="AD11" i="25"/>
  <c r="AE11" i="25"/>
  <c r="AF11" i="25"/>
  <c r="AG11" i="25"/>
  <c r="AH11" i="25"/>
  <c r="AI11" i="25"/>
  <c r="AJ11" i="25"/>
  <c r="AK11" i="25"/>
  <c r="AL11" i="25"/>
  <c r="AM11" i="25"/>
  <c r="AN11" i="25"/>
  <c r="AO11" i="25"/>
  <c r="AP11" i="25"/>
  <c r="AQ11" i="25"/>
  <c r="AR11" i="25"/>
  <c r="AS11" i="25"/>
  <c r="AT11" i="25"/>
  <c r="AU11" i="25"/>
  <c r="AV11" i="25"/>
  <c r="AW11" i="25"/>
  <c r="AX11" i="25"/>
  <c r="AY11" i="25"/>
  <c r="AZ11" i="25"/>
  <c r="BA11" i="25"/>
  <c r="BB11" i="25"/>
  <c r="BC11" i="25"/>
  <c r="BD11" i="25"/>
  <c r="BE11" i="25"/>
  <c r="BF11" i="25"/>
  <c r="BG11" i="25"/>
  <c r="BH11" i="25"/>
  <c r="BI11" i="25"/>
  <c r="BJ11" i="25"/>
  <c r="BK11" i="25"/>
  <c r="BL11" i="25"/>
  <c r="BM11" i="25"/>
  <c r="BN11" i="25"/>
  <c r="BO11" i="25"/>
  <c r="BP11" i="25"/>
  <c r="BQ11" i="25"/>
  <c r="BR11" i="25"/>
  <c r="BS11" i="25"/>
  <c r="BT11" i="25"/>
  <c r="BU11" i="25"/>
  <c r="BV11" i="25"/>
  <c r="BW11" i="25"/>
  <c r="BX11" i="25"/>
  <c r="BY11" i="25"/>
  <c r="BZ11" i="25"/>
  <c r="CA11" i="25"/>
  <c r="CB11" i="25"/>
  <c r="CC11" i="25"/>
  <c r="CD11" i="25"/>
  <c r="CE11" i="25"/>
  <c r="CF11" i="25"/>
  <c r="CG11" i="25"/>
  <c r="CH11" i="25"/>
  <c r="CI11" i="25"/>
  <c r="CJ11" i="25"/>
  <c r="CK11" i="25"/>
  <c r="CL11" i="25"/>
  <c r="CM11" i="25"/>
  <c r="CN11" i="25"/>
  <c r="CO11" i="25"/>
  <c r="CP11" i="25"/>
  <c r="CQ11" i="25"/>
  <c r="CR11" i="25"/>
  <c r="CS11" i="25"/>
  <c r="CT11" i="25"/>
  <c r="CU11" i="25"/>
  <c r="CV11" i="25"/>
  <c r="CW11" i="25"/>
  <c r="CX11" i="25"/>
  <c r="CY11" i="25"/>
  <c r="CZ11" i="25"/>
  <c r="DA11" i="25"/>
  <c r="DB11" i="25"/>
  <c r="DC11" i="25"/>
  <c r="DD11" i="25"/>
  <c r="DE11" i="25"/>
  <c r="DF11" i="25"/>
  <c r="DG11" i="25"/>
  <c r="DH11" i="25"/>
  <c r="DI11" i="25"/>
  <c r="DJ11" i="25"/>
  <c r="DK11" i="25"/>
  <c r="DL11" i="25"/>
  <c r="DM11" i="25"/>
  <c r="DN11" i="25"/>
  <c r="DO11" i="25"/>
  <c r="DP11" i="25"/>
  <c r="DQ11" i="25"/>
  <c r="DR11" i="25"/>
  <c r="DS11" i="25"/>
  <c r="DT11" i="25"/>
  <c r="DU11" i="25"/>
  <c r="DV11" i="25"/>
  <c r="DW11" i="25"/>
  <c r="DX11" i="25"/>
  <c r="DY11" i="25"/>
  <c r="DZ11" i="25"/>
  <c r="EA11" i="25"/>
  <c r="EB11" i="25"/>
  <c r="EC11" i="25"/>
  <c r="ED11" i="25"/>
  <c r="EE11" i="25"/>
  <c r="EF11" i="25"/>
  <c r="EG11" i="25"/>
  <c r="EH11" i="25"/>
  <c r="EI11" i="25"/>
  <c r="EJ11" i="25"/>
  <c r="EK11" i="25"/>
  <c r="EL11" i="25"/>
  <c r="EM11" i="25"/>
  <c r="EN11" i="25"/>
  <c r="EO11" i="25"/>
  <c r="EP11" i="25"/>
  <c r="EQ11" i="25"/>
  <c r="ER11" i="25"/>
  <c r="ES11" i="25"/>
  <c r="ET11" i="25"/>
  <c r="EU11" i="25"/>
  <c r="EV11" i="25"/>
  <c r="EW11" i="25"/>
  <c r="EX11" i="25"/>
  <c r="EY11" i="25"/>
  <c r="EZ11" i="25"/>
  <c r="FA11" i="25"/>
  <c r="FB11" i="25"/>
  <c r="FC11" i="25"/>
  <c r="FD11" i="25"/>
  <c r="FE11" i="25"/>
  <c r="J11" i="25"/>
  <c r="I11" i="25"/>
  <c r="K11" i="25"/>
  <c r="H10" i="25"/>
  <c r="D10" i="25"/>
  <c r="R10" i="25"/>
  <c r="S10" i="25"/>
  <c r="T10" i="25"/>
  <c r="U10" i="25"/>
  <c r="V10" i="25"/>
  <c r="W10" i="25"/>
  <c r="X10" i="25"/>
  <c r="Y10" i="25"/>
  <c r="Z10" i="25"/>
  <c r="AA10" i="25"/>
  <c r="AB10" i="25"/>
  <c r="AC10" i="25"/>
  <c r="AD10" i="25"/>
  <c r="AE10" i="25"/>
  <c r="AF10" i="25"/>
  <c r="AG10" i="25"/>
  <c r="AH10" i="25"/>
  <c r="AI10" i="25"/>
  <c r="AJ10" i="25"/>
  <c r="AK10" i="25"/>
  <c r="AL10" i="25"/>
  <c r="AM10" i="25"/>
  <c r="AN10" i="25"/>
  <c r="AO10" i="25"/>
  <c r="AP10" i="25"/>
  <c r="AQ10" i="25"/>
  <c r="AR10" i="25"/>
  <c r="AS10" i="25"/>
  <c r="AT10" i="25"/>
  <c r="AU10" i="25"/>
  <c r="AV10" i="25"/>
  <c r="AW10" i="25"/>
  <c r="AX10" i="25"/>
  <c r="AY10" i="25"/>
  <c r="AZ10" i="25"/>
  <c r="BA10" i="25"/>
  <c r="BB10" i="25"/>
  <c r="BC10" i="25"/>
  <c r="BD10" i="25"/>
  <c r="BE10" i="25"/>
  <c r="BF10" i="25"/>
  <c r="BG10" i="25"/>
  <c r="BH10" i="25"/>
  <c r="BI10" i="25"/>
  <c r="BJ10" i="25"/>
  <c r="BK10" i="25"/>
  <c r="BL10" i="25"/>
  <c r="BM10" i="25"/>
  <c r="BN10" i="25"/>
  <c r="BO10" i="25"/>
  <c r="BP10" i="25"/>
  <c r="BQ10" i="25"/>
  <c r="BR10" i="25"/>
  <c r="BS10" i="25"/>
  <c r="BT10" i="25"/>
  <c r="BU10" i="25"/>
  <c r="BV10" i="25"/>
  <c r="BW10" i="25"/>
  <c r="BX10" i="25"/>
  <c r="BY10" i="25"/>
  <c r="BZ10" i="25"/>
  <c r="CA10" i="25"/>
  <c r="CB10" i="25"/>
  <c r="CC10" i="25"/>
  <c r="CD10" i="25"/>
  <c r="CE10" i="25"/>
  <c r="CF10" i="25"/>
  <c r="CG10" i="25"/>
  <c r="CH10" i="25"/>
  <c r="CI10" i="25"/>
  <c r="CJ10" i="25"/>
  <c r="CK10" i="25"/>
  <c r="CL10" i="25"/>
  <c r="CM10" i="25"/>
  <c r="CN10" i="25"/>
  <c r="CO10" i="25"/>
  <c r="CP10" i="25"/>
  <c r="CQ10" i="25"/>
  <c r="CR10" i="25"/>
  <c r="CS10" i="25"/>
  <c r="CT10" i="25"/>
  <c r="CU10" i="25"/>
  <c r="CV10" i="25"/>
  <c r="CW10" i="25"/>
  <c r="CX10" i="25"/>
  <c r="CY10" i="25"/>
  <c r="CZ10" i="25"/>
  <c r="DA10" i="25"/>
  <c r="DB10" i="25"/>
  <c r="DC10" i="25"/>
  <c r="DD10" i="25"/>
  <c r="DE10" i="25"/>
  <c r="DF10" i="25"/>
  <c r="DG10" i="25"/>
  <c r="DH10" i="25"/>
  <c r="DI10" i="25"/>
  <c r="DJ10" i="25"/>
  <c r="DK10" i="25"/>
  <c r="DL10" i="25"/>
  <c r="DM10" i="25"/>
  <c r="DN10" i="25"/>
  <c r="DO10" i="25"/>
  <c r="DP10" i="25"/>
  <c r="DQ10" i="25"/>
  <c r="DR10" i="25"/>
  <c r="DS10" i="25"/>
  <c r="DT10" i="25"/>
  <c r="DU10" i="25"/>
  <c r="DV10" i="25"/>
  <c r="DW10" i="25"/>
  <c r="DX10" i="25"/>
  <c r="DY10" i="25"/>
  <c r="DZ10" i="25"/>
  <c r="EA10" i="25"/>
  <c r="EB10" i="25"/>
  <c r="EC10" i="25"/>
  <c r="ED10" i="25"/>
  <c r="EE10" i="25"/>
  <c r="EF10" i="25"/>
  <c r="EG10" i="25"/>
  <c r="EH10" i="25"/>
  <c r="EI10" i="25"/>
  <c r="EJ10" i="25"/>
  <c r="EK10" i="25"/>
  <c r="EL10" i="25"/>
  <c r="EM10" i="25"/>
  <c r="EN10" i="25"/>
  <c r="EO10" i="25"/>
  <c r="EP10" i="25"/>
  <c r="EQ10" i="25"/>
  <c r="ER10" i="25"/>
  <c r="ES10" i="25"/>
  <c r="ET10" i="25"/>
  <c r="EU10" i="25"/>
  <c r="EV10" i="25"/>
  <c r="EW10" i="25"/>
  <c r="EX10" i="25"/>
  <c r="EY10" i="25"/>
  <c r="EZ10" i="25"/>
  <c r="FA10" i="25"/>
  <c r="FB10" i="25"/>
  <c r="FC10" i="25"/>
  <c r="FD10" i="25"/>
  <c r="FE10" i="25"/>
  <c r="J10" i="25"/>
  <c r="I10" i="25"/>
  <c r="K10" i="25"/>
  <c r="H9" i="25"/>
  <c r="D9" i="25"/>
  <c r="R9" i="25"/>
  <c r="S9" i="25"/>
  <c r="T9" i="25"/>
  <c r="U9" i="25"/>
  <c r="V9" i="25"/>
  <c r="W9" i="25"/>
  <c r="X9" i="25"/>
  <c r="Y9" i="25"/>
  <c r="Z9" i="25"/>
  <c r="AA9" i="25"/>
  <c r="AB9" i="25"/>
  <c r="AC9" i="25"/>
  <c r="AD9" i="25"/>
  <c r="AE9" i="25"/>
  <c r="AF9" i="25"/>
  <c r="AG9" i="25"/>
  <c r="AH9" i="25"/>
  <c r="AI9" i="25"/>
  <c r="AJ9" i="25"/>
  <c r="AK9" i="25"/>
  <c r="AL9" i="25"/>
  <c r="AM9" i="25"/>
  <c r="AN9" i="25"/>
  <c r="AO9" i="25"/>
  <c r="AP9" i="25"/>
  <c r="AQ9" i="25"/>
  <c r="AR9" i="25"/>
  <c r="AS9" i="25"/>
  <c r="AT9" i="25"/>
  <c r="AU9" i="25"/>
  <c r="AV9" i="25"/>
  <c r="AW9" i="25"/>
  <c r="AX9" i="25"/>
  <c r="AY9" i="25"/>
  <c r="AZ9" i="25"/>
  <c r="BA9" i="25"/>
  <c r="BB9" i="25"/>
  <c r="BC9" i="25"/>
  <c r="BD9" i="25"/>
  <c r="BE9" i="25"/>
  <c r="BF9" i="25"/>
  <c r="BG9" i="25"/>
  <c r="BH9" i="25"/>
  <c r="BI9" i="25"/>
  <c r="BJ9" i="25"/>
  <c r="BK9" i="25"/>
  <c r="BL9" i="25"/>
  <c r="BM9" i="25"/>
  <c r="BN9" i="25"/>
  <c r="BO9" i="25"/>
  <c r="BP9" i="25"/>
  <c r="BQ9" i="25"/>
  <c r="BR9" i="25"/>
  <c r="BS9" i="25"/>
  <c r="BT9" i="25"/>
  <c r="BU9" i="25"/>
  <c r="BV9" i="25"/>
  <c r="BW9" i="25"/>
  <c r="BX9" i="25"/>
  <c r="BY9" i="25"/>
  <c r="BZ9" i="25"/>
  <c r="CA9" i="25"/>
  <c r="CB9" i="25"/>
  <c r="CC9" i="25"/>
  <c r="CD9" i="25"/>
  <c r="CE9" i="25"/>
  <c r="CF9" i="25"/>
  <c r="CG9" i="25"/>
  <c r="CH9" i="25"/>
  <c r="CI9" i="25"/>
  <c r="CJ9" i="25"/>
  <c r="CK9" i="25"/>
  <c r="CL9" i="25"/>
  <c r="CM9" i="25"/>
  <c r="CN9" i="25"/>
  <c r="CO9" i="25"/>
  <c r="CP9" i="25"/>
  <c r="CQ9" i="25"/>
  <c r="CR9" i="25"/>
  <c r="CS9" i="25"/>
  <c r="CT9" i="25"/>
  <c r="CU9" i="25"/>
  <c r="CV9" i="25"/>
  <c r="CW9" i="25"/>
  <c r="CX9" i="25"/>
  <c r="CY9" i="25"/>
  <c r="CZ9" i="25"/>
  <c r="DA9" i="25"/>
  <c r="DB9" i="25"/>
  <c r="DC9" i="25"/>
  <c r="DD9" i="25"/>
  <c r="DE9" i="25"/>
  <c r="DF9" i="25"/>
  <c r="DG9" i="25"/>
  <c r="DH9" i="25"/>
  <c r="DI9" i="25"/>
  <c r="DJ9" i="25"/>
  <c r="DK9" i="25"/>
  <c r="DL9" i="25"/>
  <c r="DM9" i="25"/>
  <c r="DN9" i="25"/>
  <c r="DO9" i="25"/>
  <c r="DP9" i="25"/>
  <c r="DQ9" i="25"/>
  <c r="DR9" i="25"/>
  <c r="DS9" i="25"/>
  <c r="DT9" i="25"/>
  <c r="DU9" i="25"/>
  <c r="DV9" i="25"/>
  <c r="DW9" i="25"/>
  <c r="DX9" i="25"/>
  <c r="DY9" i="25"/>
  <c r="DZ9" i="25"/>
  <c r="EA9" i="25"/>
  <c r="EB9" i="25"/>
  <c r="EC9" i="25"/>
  <c r="ED9" i="25"/>
  <c r="EE9" i="25"/>
  <c r="EF9" i="25"/>
  <c r="EG9" i="25"/>
  <c r="EH9" i="25"/>
  <c r="EI9" i="25"/>
  <c r="EJ9" i="25"/>
  <c r="EK9" i="25"/>
  <c r="EL9" i="25"/>
  <c r="EM9" i="25"/>
  <c r="EN9" i="25"/>
  <c r="EO9" i="25"/>
  <c r="EP9" i="25"/>
  <c r="EQ9" i="25"/>
  <c r="ER9" i="25"/>
  <c r="ES9" i="25"/>
  <c r="ET9" i="25"/>
  <c r="EU9" i="25"/>
  <c r="EV9" i="25"/>
  <c r="EW9" i="25"/>
  <c r="EX9" i="25"/>
  <c r="EY9" i="25"/>
  <c r="EZ9" i="25"/>
  <c r="FA9" i="25"/>
  <c r="FB9" i="25"/>
  <c r="FC9" i="25"/>
  <c r="FD9" i="25"/>
  <c r="FE9" i="25"/>
  <c r="J9" i="13"/>
  <c r="J9" i="25"/>
  <c r="I9" i="25"/>
  <c r="K9" i="25"/>
  <c r="H8" i="25"/>
  <c r="D8" i="25"/>
  <c r="R8" i="25"/>
  <c r="S8" i="25"/>
  <c r="T8" i="25"/>
  <c r="U8" i="25"/>
  <c r="V8" i="25"/>
  <c r="W8" i="25"/>
  <c r="X8" i="25"/>
  <c r="Y8" i="25"/>
  <c r="Z8" i="25"/>
  <c r="AA8" i="25"/>
  <c r="AB8" i="25"/>
  <c r="AC8" i="25"/>
  <c r="AD8" i="25"/>
  <c r="AE8" i="25"/>
  <c r="AF8" i="25"/>
  <c r="AG8" i="25"/>
  <c r="AH8" i="25"/>
  <c r="AI8" i="25"/>
  <c r="AJ8" i="25"/>
  <c r="AK8" i="25"/>
  <c r="AL8" i="25"/>
  <c r="AM8" i="25"/>
  <c r="AN8" i="25"/>
  <c r="AO8" i="25"/>
  <c r="AP8" i="25"/>
  <c r="AQ8" i="25"/>
  <c r="AR8" i="25"/>
  <c r="AS8" i="25"/>
  <c r="AT8" i="25"/>
  <c r="AU8" i="25"/>
  <c r="AV8" i="25"/>
  <c r="AW8" i="25"/>
  <c r="AX8" i="25"/>
  <c r="AY8" i="25"/>
  <c r="AZ8" i="25"/>
  <c r="BA8" i="25"/>
  <c r="BB8" i="25"/>
  <c r="BC8" i="25"/>
  <c r="BD8" i="25"/>
  <c r="BE8" i="25"/>
  <c r="BF8" i="25"/>
  <c r="BG8" i="25"/>
  <c r="BH8" i="25"/>
  <c r="BI8" i="25"/>
  <c r="BJ8" i="25"/>
  <c r="BK8" i="25"/>
  <c r="BL8" i="25"/>
  <c r="BM8" i="25"/>
  <c r="BN8" i="25"/>
  <c r="BO8" i="25"/>
  <c r="BP8" i="25"/>
  <c r="BQ8" i="25"/>
  <c r="BR8" i="25"/>
  <c r="BS8" i="25"/>
  <c r="BT8" i="25"/>
  <c r="BU8" i="25"/>
  <c r="BV8" i="25"/>
  <c r="BW8" i="25"/>
  <c r="BX8" i="25"/>
  <c r="BY8" i="25"/>
  <c r="BZ8" i="25"/>
  <c r="CA8" i="25"/>
  <c r="CB8" i="25"/>
  <c r="CC8" i="25"/>
  <c r="CD8" i="25"/>
  <c r="CE8" i="25"/>
  <c r="CF8" i="25"/>
  <c r="CG8" i="25"/>
  <c r="CH8" i="25"/>
  <c r="CI8" i="25"/>
  <c r="CJ8" i="25"/>
  <c r="CK8" i="25"/>
  <c r="CL8" i="25"/>
  <c r="CM8" i="25"/>
  <c r="CN8" i="25"/>
  <c r="CO8" i="25"/>
  <c r="CP8" i="25"/>
  <c r="CQ8" i="25"/>
  <c r="CR8" i="25"/>
  <c r="CS8" i="25"/>
  <c r="CT8" i="25"/>
  <c r="CU8" i="25"/>
  <c r="CV8" i="25"/>
  <c r="CW8" i="25"/>
  <c r="CX8" i="25"/>
  <c r="CY8" i="25"/>
  <c r="CZ8" i="25"/>
  <c r="DA8" i="25"/>
  <c r="DB8" i="25"/>
  <c r="DC8" i="25"/>
  <c r="DD8" i="25"/>
  <c r="DE8" i="25"/>
  <c r="DF8" i="25"/>
  <c r="DG8" i="25"/>
  <c r="DH8" i="25"/>
  <c r="DI8" i="25"/>
  <c r="DJ8" i="25"/>
  <c r="DK8" i="25"/>
  <c r="DL8" i="25"/>
  <c r="DM8" i="25"/>
  <c r="DN8" i="25"/>
  <c r="DO8" i="25"/>
  <c r="DP8" i="25"/>
  <c r="DQ8" i="25"/>
  <c r="DR8" i="25"/>
  <c r="DS8" i="25"/>
  <c r="DT8" i="25"/>
  <c r="DU8" i="25"/>
  <c r="DV8" i="25"/>
  <c r="DW8" i="25"/>
  <c r="DX8" i="25"/>
  <c r="DY8" i="25"/>
  <c r="DZ8" i="25"/>
  <c r="EA8" i="25"/>
  <c r="EB8" i="25"/>
  <c r="EC8" i="25"/>
  <c r="ED8" i="25"/>
  <c r="EE8" i="25"/>
  <c r="EF8" i="25"/>
  <c r="EG8" i="25"/>
  <c r="EH8" i="25"/>
  <c r="EI8" i="25"/>
  <c r="EJ8" i="25"/>
  <c r="EK8" i="25"/>
  <c r="EL8" i="25"/>
  <c r="EM8" i="25"/>
  <c r="EN8" i="25"/>
  <c r="EO8" i="25"/>
  <c r="EP8" i="25"/>
  <c r="EQ8" i="25"/>
  <c r="ER8" i="25"/>
  <c r="ES8" i="25"/>
  <c r="ET8" i="25"/>
  <c r="EU8" i="25"/>
  <c r="EV8" i="25"/>
  <c r="EW8" i="25"/>
  <c r="EX8" i="25"/>
  <c r="EY8" i="25"/>
  <c r="EZ8" i="25"/>
  <c r="FA8" i="25"/>
  <c r="FB8" i="25"/>
  <c r="FC8" i="25"/>
  <c r="FD8" i="25"/>
  <c r="FE8" i="25"/>
  <c r="J8" i="13"/>
  <c r="J8" i="25"/>
  <c r="I8" i="25"/>
  <c r="K8" i="25"/>
  <c r="H7" i="25"/>
  <c r="D7" i="25"/>
  <c r="H6" i="25"/>
  <c r="D6" i="25"/>
  <c r="H5" i="25"/>
  <c r="D5" i="25"/>
  <c r="D4" i="25"/>
  <c r="H4" i="25"/>
  <c r="P4" i="25"/>
  <c r="P5" i="25"/>
  <c r="P6" i="25"/>
  <c r="P7" i="25"/>
  <c r="P8" i="25"/>
  <c r="P9" i="25"/>
  <c r="P10" i="25"/>
  <c r="P11" i="25"/>
  <c r="P12" i="25"/>
  <c r="P13" i="25"/>
  <c r="P14" i="25"/>
  <c r="P15" i="25"/>
  <c r="O5" i="25"/>
  <c r="O6" i="25"/>
  <c r="O7" i="25"/>
  <c r="O8" i="25"/>
  <c r="O9" i="25"/>
  <c r="O10" i="25"/>
  <c r="O11" i="25"/>
  <c r="O12" i="25"/>
  <c r="O13" i="25"/>
  <c r="O14" i="25"/>
  <c r="O15" i="25"/>
  <c r="N4" i="25"/>
  <c r="N8" i="25"/>
  <c r="N9" i="25"/>
  <c r="N10" i="25"/>
  <c r="N11" i="25"/>
  <c r="N12" i="25"/>
  <c r="N13" i="25"/>
  <c r="N14" i="25"/>
  <c r="N15" i="25"/>
  <c r="M4" i="25"/>
  <c r="M5" i="25"/>
  <c r="M6" i="25"/>
  <c r="M7" i="25"/>
  <c r="M8" i="25"/>
  <c r="M9" i="25"/>
  <c r="M10" i="25"/>
  <c r="M11" i="25"/>
  <c r="M12" i="25"/>
  <c r="M13" i="25"/>
  <c r="M14" i="25"/>
  <c r="M15" i="25"/>
  <c r="K16" i="25"/>
  <c r="I9" i="13"/>
  <c r="K9" i="13"/>
  <c r="I8" i="13"/>
  <c r="K8" i="13"/>
  <c r="O15" i="13"/>
  <c r="N15" i="13"/>
  <c r="M15" i="13"/>
  <c r="O14" i="13"/>
  <c r="N14" i="13"/>
  <c r="M14" i="13"/>
  <c r="O13" i="13"/>
  <c r="N13" i="13"/>
  <c r="M13" i="13"/>
  <c r="O12" i="13"/>
  <c r="N12" i="13"/>
  <c r="M12" i="13"/>
  <c r="O11" i="13"/>
  <c r="N11" i="13"/>
  <c r="M11" i="13"/>
  <c r="O10" i="13"/>
  <c r="N10" i="13"/>
  <c r="M10" i="13"/>
  <c r="O9" i="13"/>
  <c r="N9" i="13"/>
  <c r="M9" i="13"/>
  <c r="O8" i="13"/>
  <c r="N8" i="13"/>
  <c r="M8" i="13"/>
  <c r="O7" i="13"/>
  <c r="N7" i="13"/>
  <c r="M7" i="13"/>
  <c r="O6" i="13"/>
  <c r="N6" i="13"/>
  <c r="M6" i="13"/>
  <c r="O5" i="13"/>
  <c r="N5" i="13"/>
  <c r="M5" i="13"/>
  <c r="O4" i="13"/>
  <c r="N4" i="13"/>
  <c r="M4" i="13"/>
  <c r="P4" i="13"/>
  <c r="P5" i="13"/>
  <c r="P6" i="13"/>
  <c r="P7" i="13"/>
  <c r="P8" i="13"/>
  <c r="P9" i="13"/>
  <c r="P10" i="13"/>
  <c r="P11" i="13"/>
  <c r="P12" i="13"/>
  <c r="P13" i="13"/>
  <c r="P14" i="13"/>
  <c r="P15" i="13"/>
  <c r="K16" i="13"/>
  <c r="E10" i="13"/>
  <c r="H2" i="25"/>
  <c r="E9" i="13"/>
  <c r="E11" i="13"/>
  <c r="E14" i="13"/>
  <c r="B2" i="25"/>
  <c r="E8" i="13"/>
  <c r="C15" i="13"/>
  <c r="E15" i="13"/>
  <c r="M1" i="25"/>
  <c r="E13" i="13"/>
  <c r="E12" i="13"/>
  <c r="C7" i="13"/>
  <c r="E7" i="13"/>
  <c r="C4" i="25"/>
  <c r="C6" i="13"/>
  <c r="E6" i="13"/>
  <c r="K21" i="25"/>
  <c r="N7" i="25"/>
  <c r="N6" i="25"/>
  <c r="N5" i="25"/>
  <c r="O4" i="25"/>
  <c r="O17" i="25"/>
  <c r="O18" i="25"/>
  <c r="O17" i="13"/>
  <c r="O18" i="13"/>
  <c r="N17" i="25"/>
  <c r="N18" i="25"/>
  <c r="M17" i="13"/>
  <c r="M18" i="13"/>
  <c r="N17" i="13"/>
  <c r="N18" i="13"/>
  <c r="M17" i="25"/>
  <c r="M18" i="25"/>
  <c r="P17" i="25"/>
  <c r="P18" i="25"/>
  <c r="P17" i="13"/>
  <c r="P18" i="13"/>
  <c r="D17" i="25"/>
  <c r="I16" i="12"/>
  <c r="J16" i="12"/>
  <c r="I14" i="12"/>
  <c r="J14" i="12"/>
  <c r="I17" i="12"/>
  <c r="J17" i="12"/>
  <c r="B17" i="25"/>
  <c r="I19" i="12"/>
  <c r="J19" i="12"/>
  <c r="I12" i="12"/>
  <c r="J12" i="12"/>
  <c r="I13" i="12"/>
  <c r="J13" i="12"/>
  <c r="R7" i="13"/>
  <c r="CH7" i="13"/>
  <c r="CI7" i="13"/>
  <c r="CJ7" i="13"/>
  <c r="CK7" i="13"/>
  <c r="CL7" i="13"/>
  <c r="CM7" i="13"/>
  <c r="CN7" i="13"/>
  <c r="CO7" i="13"/>
  <c r="CP7" i="13"/>
  <c r="CQ7" i="13"/>
  <c r="CR7" i="13"/>
  <c r="CS7" i="13"/>
  <c r="CT7" i="13"/>
  <c r="CU7" i="13"/>
  <c r="CV7" i="13"/>
  <c r="CW7" i="13"/>
  <c r="CX7" i="13"/>
  <c r="CY7" i="13"/>
  <c r="CZ7" i="13"/>
  <c r="DA7" i="13"/>
  <c r="DB7" i="13"/>
  <c r="DC7" i="13"/>
  <c r="DD7" i="13"/>
  <c r="DE7" i="13"/>
  <c r="DF7" i="13"/>
  <c r="DG7" i="13"/>
  <c r="DH7" i="13"/>
  <c r="DI7" i="13"/>
  <c r="DJ7" i="13"/>
  <c r="DK7" i="13"/>
  <c r="DL7" i="13"/>
  <c r="DM7" i="13"/>
  <c r="DN7" i="13"/>
  <c r="DO7" i="13"/>
  <c r="DP7" i="13"/>
  <c r="DQ7" i="13"/>
  <c r="DR7" i="13"/>
  <c r="DS7" i="13"/>
  <c r="DT7" i="13"/>
  <c r="DU7" i="13"/>
  <c r="DV7" i="13"/>
  <c r="DW7" i="13"/>
  <c r="DX7" i="13"/>
  <c r="DY7" i="13"/>
  <c r="DZ7" i="13"/>
  <c r="EA7" i="13"/>
  <c r="EB7" i="13"/>
  <c r="EC7" i="13"/>
  <c r="ED7" i="13"/>
  <c r="EE7" i="13"/>
  <c r="EF7" i="13"/>
  <c r="EG7" i="13"/>
  <c r="EH7" i="13"/>
  <c r="EI7" i="13"/>
  <c r="EJ7" i="13"/>
  <c r="EK7" i="13"/>
  <c r="EL7" i="13"/>
  <c r="EM7" i="13"/>
  <c r="EN7" i="13"/>
  <c r="EO7" i="13"/>
  <c r="EP7" i="13"/>
  <c r="EQ7" i="13"/>
  <c r="ER7" i="13"/>
  <c r="ES7" i="13"/>
  <c r="ET7" i="13"/>
  <c r="EU7" i="13"/>
  <c r="EV7" i="13"/>
  <c r="EW7" i="13"/>
  <c r="EX7" i="13"/>
  <c r="EY7" i="13"/>
  <c r="EZ7" i="13"/>
  <c r="FA7" i="13"/>
  <c r="FB7" i="13"/>
  <c r="FC7" i="13"/>
  <c r="FD7" i="13"/>
  <c r="FE7" i="13"/>
  <c r="FF7" i="13"/>
  <c r="FG7" i="13"/>
  <c r="FH7" i="13"/>
  <c r="FI7" i="13"/>
  <c r="FJ7" i="13"/>
  <c r="FK7" i="13"/>
  <c r="FL7" i="13"/>
  <c r="FM7" i="13"/>
  <c r="FN7" i="13"/>
  <c r="FO7" i="13"/>
  <c r="FP7" i="13"/>
  <c r="FQ7" i="13"/>
  <c r="FR7" i="13"/>
  <c r="FS7" i="13"/>
  <c r="FT7" i="13"/>
  <c r="FU7" i="13"/>
  <c r="FV7" i="13"/>
  <c r="FW7" i="13"/>
  <c r="FX7" i="13"/>
  <c r="FY7" i="13"/>
  <c r="FZ7" i="13"/>
  <c r="GA7" i="13"/>
  <c r="GB7" i="13"/>
  <c r="GC7" i="13"/>
  <c r="GD7" i="13"/>
  <c r="GE7" i="13"/>
  <c r="GF7" i="13"/>
  <c r="GG7" i="13"/>
  <c r="GH7" i="13"/>
  <c r="GI7" i="13"/>
  <c r="GJ7" i="13"/>
  <c r="GK7" i="13"/>
  <c r="GL7" i="13"/>
  <c r="GM7" i="13"/>
  <c r="GN7" i="13"/>
  <c r="GO7" i="13"/>
  <c r="J7" i="13"/>
  <c r="I7" i="13"/>
  <c r="K7" i="13"/>
  <c r="R4" i="25"/>
  <c r="R7" i="25"/>
  <c r="R5" i="25"/>
  <c r="R6" i="25"/>
  <c r="R4" i="13"/>
  <c r="R6" i="13"/>
  <c r="R5" i="13"/>
  <c r="I15" i="12"/>
  <c r="J15" i="12"/>
  <c r="S4" i="13"/>
  <c r="I18" i="12"/>
  <c r="J18" i="12"/>
  <c r="R17" i="25"/>
  <c r="R18" i="25" a="1"/>
  <c r="R18" i="25"/>
  <c r="R17" i="13"/>
  <c r="S6" i="25"/>
  <c r="S7" i="25"/>
  <c r="S17" i="13"/>
  <c r="T4" i="13"/>
  <c r="S4" i="25"/>
  <c r="S5" i="25"/>
  <c r="T6" i="25"/>
  <c r="T7" i="25"/>
  <c r="S17" i="25"/>
  <c r="S18" i="25" a="1"/>
  <c r="S18" i="25"/>
  <c r="T4" i="25"/>
  <c r="T5" i="25"/>
  <c r="U4" i="13"/>
  <c r="T17" i="13"/>
  <c r="U6" i="25"/>
  <c r="U7" i="25"/>
  <c r="U17" i="13"/>
  <c r="T17" i="25"/>
  <c r="T18" i="25" a="1"/>
  <c r="T18" i="25"/>
  <c r="U4" i="25"/>
  <c r="U5" i="25"/>
  <c r="V4" i="13"/>
  <c r="V6" i="25"/>
  <c r="V7" i="25"/>
  <c r="U17" i="25"/>
  <c r="U18" i="25" a="1"/>
  <c r="U18" i="25"/>
  <c r="V17" i="13"/>
  <c r="W4" i="13"/>
  <c r="V4" i="25"/>
  <c r="V5" i="25"/>
  <c r="W6" i="25"/>
  <c r="W7" i="25"/>
  <c r="V17" i="25"/>
  <c r="V18" i="25" a="1"/>
  <c r="V18" i="25"/>
  <c r="W4" i="25"/>
  <c r="W5" i="25"/>
  <c r="X4" i="13"/>
  <c r="W17" i="13"/>
  <c r="X17" i="13"/>
  <c r="X6" i="25"/>
  <c r="X7" i="25"/>
  <c r="Y4" i="13"/>
  <c r="X4" i="25"/>
  <c r="X5" i="25"/>
  <c r="W17" i="25"/>
  <c r="W18" i="25" a="1"/>
  <c r="W18" i="25"/>
  <c r="Y6" i="25"/>
  <c r="Y7" i="25"/>
  <c r="Z4" i="13"/>
  <c r="X17" i="25"/>
  <c r="X18" i="25" a="1"/>
  <c r="X18" i="25"/>
  <c r="Y4" i="25"/>
  <c r="Y5" i="25"/>
  <c r="Y17" i="13"/>
  <c r="Z6" i="25"/>
  <c r="Z7" i="25"/>
  <c r="Y17" i="25"/>
  <c r="Y18" i="25" a="1"/>
  <c r="Y18" i="25"/>
  <c r="AA4" i="13"/>
  <c r="Z4" i="25"/>
  <c r="Z5" i="25"/>
  <c r="Z17" i="13"/>
  <c r="Z17" i="25"/>
  <c r="Z18" i="25" a="1"/>
  <c r="Z18" i="25"/>
  <c r="AA6" i="25"/>
  <c r="AA7" i="25"/>
  <c r="AA4" i="25"/>
  <c r="AA5" i="25"/>
  <c r="AB4" i="13"/>
  <c r="AA17" i="13"/>
  <c r="AB6" i="25"/>
  <c r="AB7" i="25"/>
  <c r="AB17" i="13"/>
  <c r="AB4" i="25"/>
  <c r="AB5" i="25"/>
  <c r="AC4" i="13"/>
  <c r="AA17" i="25"/>
  <c r="AA18" i="25" a="1"/>
  <c r="AA18" i="25"/>
  <c r="AC6" i="25"/>
  <c r="AC7" i="25"/>
  <c r="AC17" i="13"/>
  <c r="AB17" i="25"/>
  <c r="AB18" i="25" a="1"/>
  <c r="AB18" i="25"/>
  <c r="AC4" i="25"/>
  <c r="AC5" i="25"/>
  <c r="AD4" i="13"/>
  <c r="AD6" i="25"/>
  <c r="AD7" i="25"/>
  <c r="AC17" i="25"/>
  <c r="AC18" i="25" a="1"/>
  <c r="AC18" i="25"/>
  <c r="AD4" i="25"/>
  <c r="AD5" i="25"/>
  <c r="AE4" i="13"/>
  <c r="AD17" i="13"/>
  <c r="AE6" i="25"/>
  <c r="AE7" i="25"/>
  <c r="AE17" i="13"/>
  <c r="AF4" i="13"/>
  <c r="AE4" i="25"/>
  <c r="AE5" i="25"/>
  <c r="AD17" i="25"/>
  <c r="AD18" i="25" a="1"/>
  <c r="AD18" i="25"/>
  <c r="AE17" i="25"/>
  <c r="AE18" i="25" a="1"/>
  <c r="AE18" i="25"/>
  <c r="AF6" i="25"/>
  <c r="AF7" i="25"/>
  <c r="AG4" i="13"/>
  <c r="AF4" i="25"/>
  <c r="AF5" i="25"/>
  <c r="AF17" i="13"/>
  <c r="AG6" i="25"/>
  <c r="AG7" i="25"/>
  <c r="AH4" i="13"/>
  <c r="AG17" i="13"/>
  <c r="AG4" i="25"/>
  <c r="AG5" i="25"/>
  <c r="AF17" i="25"/>
  <c r="AF18" i="25" a="1"/>
  <c r="AF18" i="25"/>
  <c r="AH6" i="25"/>
  <c r="AH7" i="25"/>
  <c r="AH17" i="13"/>
  <c r="AH4" i="25"/>
  <c r="AH5" i="25"/>
  <c r="AG17" i="25"/>
  <c r="AG18" i="25" a="1"/>
  <c r="AG18" i="25"/>
  <c r="AI4" i="13"/>
  <c r="AI6" i="25"/>
  <c r="AI7" i="25"/>
  <c r="AJ4" i="13"/>
  <c r="AI17" i="13"/>
  <c r="AI4" i="25"/>
  <c r="AI5" i="25"/>
  <c r="AH17" i="25"/>
  <c r="AH18" i="25" a="1"/>
  <c r="AH18" i="25"/>
  <c r="AI17" i="25"/>
  <c r="AI18" i="25" a="1"/>
  <c r="AI18" i="25"/>
  <c r="AJ6" i="25"/>
  <c r="AJ7" i="25"/>
  <c r="AK4" i="13"/>
  <c r="AJ4" i="25"/>
  <c r="AJ5" i="25"/>
  <c r="AJ17" i="13"/>
  <c r="AK6" i="25"/>
  <c r="AK7" i="25"/>
  <c r="AJ17" i="25"/>
  <c r="AJ18" i="25" a="1"/>
  <c r="AJ18" i="25"/>
  <c r="AK17" i="13"/>
  <c r="AL4" i="13"/>
  <c r="AK4" i="25"/>
  <c r="AK5" i="25"/>
  <c r="AL6" i="25"/>
  <c r="AL7" i="25"/>
  <c r="AL17" i="13"/>
  <c r="AL4" i="25"/>
  <c r="AL5" i="25"/>
  <c r="AM4" i="13"/>
  <c r="AK17" i="25"/>
  <c r="AK18" i="25" a="1"/>
  <c r="AK18" i="25"/>
  <c r="AL17" i="25"/>
  <c r="AL18" i="25" a="1"/>
  <c r="AL18" i="25"/>
  <c r="AM6" i="25"/>
  <c r="AM7" i="25"/>
  <c r="AM17" i="13"/>
  <c r="AN4" i="13"/>
  <c r="AM4" i="25"/>
  <c r="AM5" i="25"/>
  <c r="AN17" i="13"/>
  <c r="AN6" i="25"/>
  <c r="AN7" i="25"/>
  <c r="AO4" i="13"/>
  <c r="AN4" i="25"/>
  <c r="AN5" i="25"/>
  <c r="AM17" i="25"/>
  <c r="AM18" i="25" a="1"/>
  <c r="AM18" i="25"/>
  <c r="AO6" i="25"/>
  <c r="AO7" i="25"/>
  <c r="AO4" i="25"/>
  <c r="AO5" i="25"/>
  <c r="AN17" i="25"/>
  <c r="AN18" i="25" a="1"/>
  <c r="AN18" i="25"/>
  <c r="AP4" i="13"/>
  <c r="AO17" i="13"/>
  <c r="AP6" i="25"/>
  <c r="AP7" i="25"/>
  <c r="AQ4" i="13"/>
  <c r="AP4" i="25"/>
  <c r="AP5" i="25"/>
  <c r="AP17" i="13"/>
  <c r="AO17" i="25"/>
  <c r="AO18" i="25" a="1"/>
  <c r="AO18" i="25"/>
  <c r="AQ6" i="25"/>
  <c r="AQ7" i="25"/>
  <c r="AR4" i="13"/>
  <c r="AQ4" i="25"/>
  <c r="AQ5" i="25"/>
  <c r="AP17" i="25"/>
  <c r="AP18" i="25" a="1"/>
  <c r="AP18" i="25"/>
  <c r="AQ17" i="13"/>
  <c r="AR6" i="25"/>
  <c r="AR7" i="25"/>
  <c r="AS4" i="13"/>
  <c r="AR4" i="25"/>
  <c r="AR5" i="25"/>
  <c r="AQ17" i="25"/>
  <c r="AQ18" i="25" a="1"/>
  <c r="AQ18" i="25"/>
  <c r="AR17" i="13"/>
  <c r="AS6" i="25"/>
  <c r="AS7" i="25"/>
  <c r="AT4" i="13"/>
  <c r="AS4" i="25"/>
  <c r="AS5" i="25"/>
  <c r="AR17" i="25"/>
  <c r="AR18" i="25" a="1"/>
  <c r="AR18" i="25"/>
  <c r="AS17" i="13"/>
  <c r="AT6" i="25"/>
  <c r="AT7" i="25"/>
  <c r="AU4" i="13"/>
  <c r="AT4" i="25"/>
  <c r="AT5" i="25"/>
  <c r="AS17" i="25"/>
  <c r="AS18" i="25" a="1"/>
  <c r="AS18" i="25"/>
  <c r="AT17" i="13"/>
  <c r="AU6" i="25"/>
  <c r="AU7" i="25"/>
  <c r="AV4" i="13"/>
  <c r="AT17" i="25"/>
  <c r="AT18" i="25" a="1"/>
  <c r="AT18" i="25"/>
  <c r="AU4" i="25"/>
  <c r="AU5" i="25"/>
  <c r="AU17" i="13"/>
  <c r="AV6" i="25"/>
  <c r="AV7" i="25"/>
  <c r="AU17" i="25"/>
  <c r="AU18" i="25" a="1"/>
  <c r="AU18" i="25"/>
  <c r="AW4" i="13"/>
  <c r="AV4" i="25"/>
  <c r="AV5" i="25"/>
  <c r="AV17" i="13"/>
  <c r="AW17" i="13"/>
  <c r="AW6" i="25"/>
  <c r="AW7" i="25"/>
  <c r="AX4" i="13"/>
  <c r="AW4" i="25"/>
  <c r="AW5" i="25"/>
  <c r="AV17" i="25"/>
  <c r="AV18" i="25" a="1"/>
  <c r="AV18" i="25"/>
  <c r="AX6" i="25"/>
  <c r="AX7" i="25"/>
  <c r="AW17" i="25"/>
  <c r="AW18" i="25" a="1"/>
  <c r="AW18" i="25"/>
  <c r="AX4" i="25"/>
  <c r="AX5" i="25"/>
  <c r="AY4" i="13"/>
  <c r="AX17" i="13"/>
  <c r="AX17" i="25"/>
  <c r="AX18" i="25" a="1"/>
  <c r="AX18" i="25"/>
  <c r="AY6" i="25"/>
  <c r="AY7" i="25"/>
  <c r="AY4" i="25"/>
  <c r="AY5" i="25"/>
  <c r="AZ4" i="13"/>
  <c r="AY17" i="13"/>
  <c r="AZ6" i="25"/>
  <c r="AZ7" i="25"/>
  <c r="AZ17" i="13"/>
  <c r="AZ4" i="25"/>
  <c r="AZ5" i="25"/>
  <c r="BA4" i="13"/>
  <c r="AY17" i="25"/>
  <c r="AY18" i="25" a="1"/>
  <c r="AY18" i="25"/>
  <c r="BA6" i="25"/>
  <c r="BA7" i="25"/>
  <c r="BA17" i="13"/>
  <c r="BA4" i="25"/>
  <c r="BA5" i="25"/>
  <c r="BB4" i="13"/>
  <c r="AZ17" i="25"/>
  <c r="AZ18" i="25" a="1"/>
  <c r="AZ18" i="25"/>
  <c r="BB6" i="25"/>
  <c r="BB7" i="25"/>
  <c r="BB4" i="25"/>
  <c r="BB5" i="25"/>
  <c r="BC4" i="13"/>
  <c r="BB17" i="13"/>
  <c r="BA17" i="25"/>
  <c r="BA18" i="25" a="1"/>
  <c r="BA18" i="25"/>
  <c r="BC6" i="25"/>
  <c r="BC7" i="25"/>
  <c r="BD4" i="13"/>
  <c r="BC17" i="13"/>
  <c r="BC4" i="25"/>
  <c r="BC5" i="25"/>
  <c r="BB17" i="25"/>
  <c r="BB18" i="25" a="1"/>
  <c r="BB18" i="25"/>
  <c r="BD6" i="25"/>
  <c r="BD7" i="25"/>
  <c r="BD4" i="25"/>
  <c r="BD5" i="25"/>
  <c r="BE4" i="13"/>
  <c r="BC17" i="25"/>
  <c r="BC18" i="25" a="1"/>
  <c r="BC18" i="25"/>
  <c r="BD17" i="13"/>
  <c r="BE6" i="25"/>
  <c r="BE7" i="25"/>
  <c r="BD17" i="25"/>
  <c r="BD18" i="25" a="1"/>
  <c r="BD18" i="25"/>
  <c r="BF4" i="13"/>
  <c r="BE4" i="25"/>
  <c r="BE5" i="25"/>
  <c r="BE17" i="13"/>
  <c r="BF6" i="25"/>
  <c r="BF7" i="25"/>
  <c r="BE17" i="25"/>
  <c r="BE18" i="25" a="1"/>
  <c r="BE18" i="25"/>
  <c r="BF17" i="13"/>
  <c r="BG4" i="13"/>
  <c r="BF4" i="25"/>
  <c r="BF5" i="25"/>
  <c r="BG6" i="25"/>
  <c r="BG7" i="25"/>
  <c r="BG17" i="13"/>
  <c r="BG4" i="25"/>
  <c r="BG5" i="25"/>
  <c r="BF17" i="25"/>
  <c r="BF18" i="25" a="1"/>
  <c r="BF18" i="25"/>
  <c r="BH4" i="13"/>
  <c r="BH6" i="25"/>
  <c r="BH7" i="25"/>
  <c r="BH4" i="25"/>
  <c r="BH5" i="25"/>
  <c r="BI4" i="13"/>
  <c r="BH17" i="13"/>
  <c r="BG17" i="25"/>
  <c r="BG18" i="25" a="1"/>
  <c r="BG18" i="25"/>
  <c r="BI6" i="25"/>
  <c r="BI7" i="25"/>
  <c r="BJ4" i="13"/>
  <c r="BI4" i="25"/>
  <c r="BI5" i="25"/>
  <c r="BI17" i="13"/>
  <c r="BH17" i="25"/>
  <c r="BH18" i="25" a="1"/>
  <c r="BH18" i="25"/>
  <c r="BJ6" i="25"/>
  <c r="BJ7" i="25"/>
  <c r="BK4" i="13"/>
  <c r="BJ4" i="25"/>
  <c r="BJ5" i="25"/>
  <c r="BI17" i="25"/>
  <c r="BI18" i="25" a="1"/>
  <c r="BI18" i="25"/>
  <c r="BJ17" i="13"/>
  <c r="BK6" i="25"/>
  <c r="BK7" i="25"/>
  <c r="BL4" i="13"/>
  <c r="BK4" i="25"/>
  <c r="BK5" i="25"/>
  <c r="BJ17" i="25"/>
  <c r="BJ18" i="25" a="1"/>
  <c r="BJ18" i="25"/>
  <c r="BK17" i="13"/>
  <c r="BL17" i="13"/>
  <c r="BL6" i="25"/>
  <c r="BL7" i="25"/>
  <c r="BM4" i="13"/>
  <c r="BL4" i="25"/>
  <c r="BL5" i="25"/>
  <c r="BK17" i="25"/>
  <c r="BK18" i="25" a="1"/>
  <c r="BK18" i="25"/>
  <c r="BM6" i="25"/>
  <c r="BM7" i="25"/>
  <c r="BM4" i="25"/>
  <c r="BM5" i="25"/>
  <c r="BL17" i="25"/>
  <c r="BL18" i="25" a="1"/>
  <c r="BL18" i="25"/>
  <c r="BN4" i="13"/>
  <c r="BM17" i="13"/>
  <c r="BN6" i="25"/>
  <c r="BN7" i="25"/>
  <c r="BO4" i="13"/>
  <c r="BN4" i="25"/>
  <c r="BN5" i="25"/>
  <c r="BN17" i="13"/>
  <c r="BM17" i="25"/>
  <c r="BM18" i="25" a="1"/>
  <c r="BM18" i="25"/>
  <c r="BO6" i="25"/>
  <c r="BO7" i="25"/>
  <c r="BO4" i="25"/>
  <c r="BO5" i="25"/>
  <c r="BP4" i="13"/>
  <c r="BN17" i="25"/>
  <c r="BN18" i="25" a="1"/>
  <c r="BN18" i="25"/>
  <c r="BO17" i="13"/>
  <c r="BP6" i="25"/>
  <c r="BP7" i="25"/>
  <c r="BP17" i="13"/>
  <c r="BQ4" i="13"/>
  <c r="BP4" i="25"/>
  <c r="BP5" i="25"/>
  <c r="BO17" i="25"/>
  <c r="BO18" i="25" a="1"/>
  <c r="BO18" i="25"/>
  <c r="BQ6" i="25"/>
  <c r="BQ7" i="25"/>
  <c r="BQ17" i="13"/>
  <c r="BQ4" i="25"/>
  <c r="BQ5" i="25"/>
  <c r="BP17" i="25"/>
  <c r="BP18" i="25" a="1"/>
  <c r="BP18" i="25"/>
  <c r="BR4" i="13"/>
  <c r="BQ17" i="25"/>
  <c r="BQ18" i="25" a="1"/>
  <c r="BQ18" i="25"/>
  <c r="BR6" i="25"/>
  <c r="BR7" i="25"/>
  <c r="BR17" i="13"/>
  <c r="BR4" i="25"/>
  <c r="BR5" i="25"/>
  <c r="BS4" i="13"/>
  <c r="BS6" i="25"/>
  <c r="BS7" i="25"/>
  <c r="BR17" i="25"/>
  <c r="BR18" i="25" a="1"/>
  <c r="BR18" i="25"/>
  <c r="BS4" i="25"/>
  <c r="BS5" i="25"/>
  <c r="BT4" i="13"/>
  <c r="BS17" i="13"/>
  <c r="BT6" i="25"/>
  <c r="BT7" i="25"/>
  <c r="BT4" i="25"/>
  <c r="BT5" i="25"/>
  <c r="BU4" i="13"/>
  <c r="BT17" i="13"/>
  <c r="BS17" i="25"/>
  <c r="BS18" i="25" a="1"/>
  <c r="BS18" i="25"/>
  <c r="BU6" i="25"/>
  <c r="BU7" i="25"/>
  <c r="BU4" i="25"/>
  <c r="BU5" i="25"/>
  <c r="BV4" i="13"/>
  <c r="BU17" i="13"/>
  <c r="BT17" i="25"/>
  <c r="BT18" i="25" a="1"/>
  <c r="BT18" i="25"/>
  <c r="BV6" i="25"/>
  <c r="BV7" i="25"/>
  <c r="BU17" i="25"/>
  <c r="BU18" i="25" a="1"/>
  <c r="BU18" i="25"/>
  <c r="BV4" i="25"/>
  <c r="BV5" i="25"/>
  <c r="BW4" i="13"/>
  <c r="BV17" i="13"/>
  <c r="BW6" i="25"/>
  <c r="BW7" i="25"/>
  <c r="BW4" i="25"/>
  <c r="BW5" i="25"/>
  <c r="BX4" i="13"/>
  <c r="BW17" i="13"/>
  <c r="BV17" i="25"/>
  <c r="BV18" i="25" a="1"/>
  <c r="BV18" i="25"/>
  <c r="BW17" i="25"/>
  <c r="BW18" i="25" a="1"/>
  <c r="BW18" i="25"/>
  <c r="BX6" i="25"/>
  <c r="BX7" i="25"/>
  <c r="BX4" i="25"/>
  <c r="BX5" i="25"/>
  <c r="BY4" i="13"/>
  <c r="BX17" i="13"/>
  <c r="BY6" i="25"/>
  <c r="BY7" i="25"/>
  <c r="BX17" i="25"/>
  <c r="BX18" i="25" a="1"/>
  <c r="BX18" i="25"/>
  <c r="BZ4" i="13"/>
  <c r="BY4" i="25"/>
  <c r="BY5" i="25"/>
  <c r="BY17" i="13"/>
  <c r="BZ6" i="25"/>
  <c r="BZ7" i="25"/>
  <c r="BZ4" i="25"/>
  <c r="BZ5" i="25"/>
  <c r="CA4" i="13"/>
  <c r="BY17" i="25"/>
  <c r="BY18" i="25" a="1"/>
  <c r="BY18" i="25"/>
  <c r="BZ17" i="13"/>
  <c r="CA6" i="25"/>
  <c r="CA7" i="25"/>
  <c r="CB4" i="13"/>
  <c r="CA4" i="25"/>
  <c r="CA5" i="25"/>
  <c r="CA17" i="13"/>
  <c r="BZ17" i="25"/>
  <c r="BZ18" i="25" a="1"/>
  <c r="BZ18" i="25"/>
  <c r="CB6" i="25"/>
  <c r="CB7" i="25"/>
  <c r="CC4" i="13"/>
  <c r="CB4" i="25"/>
  <c r="CB5" i="25"/>
  <c r="CA17" i="25"/>
  <c r="CA18" i="25" a="1"/>
  <c r="CA18" i="25"/>
  <c r="CB17" i="13"/>
  <c r="CC6" i="25"/>
  <c r="CC7" i="25"/>
  <c r="CB17" i="25"/>
  <c r="CB18" i="25" a="1"/>
  <c r="CB18" i="25"/>
  <c r="CD4" i="13"/>
  <c r="CC4" i="25"/>
  <c r="CC5" i="25"/>
  <c r="CC17" i="13"/>
  <c r="CD17" i="13"/>
  <c r="CD6" i="25"/>
  <c r="CD7" i="25"/>
  <c r="CC17" i="25"/>
  <c r="CC18" i="25" a="1"/>
  <c r="CC18" i="25"/>
  <c r="CD4" i="25"/>
  <c r="CD5" i="25"/>
  <c r="CE4" i="13"/>
  <c r="CD17" i="25"/>
  <c r="CD18" i="25" a="1"/>
  <c r="CD18" i="25"/>
  <c r="CE6" i="25"/>
  <c r="CE7" i="25"/>
  <c r="CE17" i="13"/>
  <c r="CF4" i="13"/>
  <c r="CE4" i="25"/>
  <c r="CE5" i="25"/>
  <c r="CF6" i="25"/>
  <c r="CF7" i="25"/>
  <c r="CE17" i="25"/>
  <c r="CE18" i="25" a="1"/>
  <c r="CE18" i="25"/>
  <c r="CG4" i="13"/>
  <c r="CF4" i="25"/>
  <c r="CF5" i="25"/>
  <c r="CF17" i="13"/>
  <c r="CH6" i="13"/>
  <c r="CG6" i="25"/>
  <c r="CG7" i="25"/>
  <c r="CG17" i="13"/>
  <c r="CG4" i="25"/>
  <c r="CG5" i="25"/>
  <c r="CH4" i="13"/>
  <c r="CH5" i="13"/>
  <c r="CF17" i="25"/>
  <c r="CF18" i="25" a="1"/>
  <c r="CF18" i="25"/>
  <c r="CH6" i="25"/>
  <c r="CH7" i="25"/>
  <c r="CI6" i="13"/>
  <c r="CG17" i="25"/>
  <c r="CG18" i="25" a="1"/>
  <c r="CG18" i="25"/>
  <c r="CH17" i="13"/>
  <c r="CI4" i="13"/>
  <c r="CI5" i="13"/>
  <c r="CH4" i="25"/>
  <c r="CH5" i="25"/>
  <c r="CI6" i="25"/>
  <c r="CI7" i="25"/>
  <c r="CJ6" i="13"/>
  <c r="CI4" i="25"/>
  <c r="CI5" i="25"/>
  <c r="CJ4" i="13"/>
  <c r="CJ5" i="13"/>
  <c r="CH17" i="25"/>
  <c r="CH18" i="25" a="1"/>
  <c r="CH18" i="25"/>
  <c r="CI17" i="13"/>
  <c r="CJ6" i="25"/>
  <c r="CJ7" i="25"/>
  <c r="CK6" i="13"/>
  <c r="CI17" i="25"/>
  <c r="CI18" i="25" a="1"/>
  <c r="CI18" i="25"/>
  <c r="CK4" i="13"/>
  <c r="CK5" i="13"/>
  <c r="CJ17" i="13"/>
  <c r="CJ4" i="25"/>
  <c r="CJ5" i="25"/>
  <c r="CL6" i="13"/>
  <c r="CK6" i="25"/>
  <c r="CK7" i="25"/>
  <c r="CK4" i="25"/>
  <c r="CK5" i="25"/>
  <c r="CL4" i="13"/>
  <c r="CL5" i="13"/>
  <c r="CJ17" i="25"/>
  <c r="CJ18" i="25" a="1"/>
  <c r="CJ18" i="25"/>
  <c r="CK17" i="13"/>
  <c r="CL6" i="25"/>
  <c r="CL7" i="25"/>
  <c r="CM6" i="13"/>
  <c r="CL4" i="25"/>
  <c r="CL5" i="25"/>
  <c r="CM4" i="13"/>
  <c r="CM5" i="13"/>
  <c r="CL17" i="13"/>
  <c r="CK17" i="25"/>
  <c r="CK18" i="25" a="1"/>
  <c r="CK18" i="25"/>
  <c r="CM6" i="25"/>
  <c r="CM7" i="25"/>
  <c r="CN6" i="13"/>
  <c r="CM17" i="13"/>
  <c r="CL17" i="25"/>
  <c r="CL18" i="25" a="1"/>
  <c r="CL18" i="25"/>
  <c r="CM4" i="25"/>
  <c r="CM5" i="25"/>
  <c r="CN4" i="13"/>
  <c r="CN5" i="13"/>
  <c r="CO6" i="13"/>
  <c r="CN6" i="25"/>
  <c r="CN7" i="25"/>
  <c r="CN17" i="13"/>
  <c r="CO4" i="13"/>
  <c r="CO5" i="13"/>
  <c r="CN4" i="25"/>
  <c r="CN5" i="25"/>
  <c r="CM17" i="25"/>
  <c r="CM18" i="25" a="1"/>
  <c r="CM18" i="25"/>
  <c r="CO17" i="13"/>
  <c r="CP6" i="13"/>
  <c r="CO6" i="25"/>
  <c r="CO7" i="25"/>
  <c r="CO4" i="25"/>
  <c r="CO5" i="25"/>
  <c r="CP4" i="13"/>
  <c r="CP5" i="13"/>
  <c r="CN17" i="25"/>
  <c r="CN18" i="25" a="1"/>
  <c r="CN18" i="25"/>
  <c r="CO17" i="25"/>
  <c r="CO18" i="25" a="1"/>
  <c r="CO18" i="25"/>
  <c r="CP6" i="25"/>
  <c r="CP7" i="25"/>
  <c r="CQ6" i="13"/>
  <c r="CP4" i="25"/>
  <c r="CP5" i="25"/>
  <c r="CQ4" i="13"/>
  <c r="CQ5" i="13"/>
  <c r="CP17" i="13"/>
  <c r="CR6" i="13"/>
  <c r="CQ6" i="25"/>
  <c r="CQ7" i="25"/>
  <c r="CQ4" i="25"/>
  <c r="CQ5" i="25"/>
  <c r="CR4" i="13"/>
  <c r="CR5" i="13"/>
  <c r="CQ17" i="13"/>
  <c r="CP17" i="25"/>
  <c r="CP18" i="25" a="1"/>
  <c r="CP18" i="25"/>
  <c r="CR6" i="25"/>
  <c r="CR7" i="25"/>
  <c r="CS6" i="13"/>
  <c r="CS4" i="13"/>
  <c r="CS5" i="13"/>
  <c r="CR4" i="25"/>
  <c r="CR5" i="25"/>
  <c r="CR17" i="13"/>
  <c r="CQ17" i="25"/>
  <c r="CQ18" i="25" a="1"/>
  <c r="CQ18" i="25"/>
  <c r="CS6" i="25"/>
  <c r="CS7" i="25"/>
  <c r="CT6" i="13"/>
  <c r="CS4" i="25"/>
  <c r="CS5" i="25"/>
  <c r="CT4" i="13"/>
  <c r="CT5" i="13"/>
  <c r="CR17" i="25"/>
  <c r="CR18" i="25" a="1"/>
  <c r="CR18" i="25"/>
  <c r="CS17" i="13"/>
  <c r="CS17" i="25"/>
  <c r="CS18" i="25" a="1"/>
  <c r="CS18" i="25"/>
  <c r="CT6" i="25"/>
  <c r="CT7" i="25"/>
  <c r="CU6" i="13"/>
  <c r="CU4" i="13"/>
  <c r="CU5" i="13"/>
  <c r="CT17" i="13"/>
  <c r="CT4" i="25"/>
  <c r="CT5" i="25"/>
  <c r="CU6" i="25"/>
  <c r="CU7" i="25"/>
  <c r="CV6" i="13"/>
  <c r="CU4" i="25"/>
  <c r="CU5" i="25"/>
  <c r="CV4" i="13"/>
  <c r="CV5" i="13"/>
  <c r="CT17" i="25"/>
  <c r="CT18" i="25" a="1"/>
  <c r="CT18" i="25"/>
  <c r="CU17" i="13"/>
  <c r="CW6" i="13"/>
  <c r="CV6" i="25"/>
  <c r="CV7" i="25"/>
  <c r="CW4" i="13"/>
  <c r="CW5" i="13"/>
  <c r="CV17" i="13"/>
  <c r="CV4" i="25"/>
  <c r="CV5" i="25"/>
  <c r="CU17" i="25"/>
  <c r="CU18" i="25" a="1"/>
  <c r="CU18" i="25"/>
  <c r="CW17" i="13"/>
  <c r="CW6" i="25"/>
  <c r="CW7" i="25"/>
  <c r="CX6" i="13"/>
  <c r="CX4" i="13"/>
  <c r="CX5" i="13"/>
  <c r="CW4" i="25"/>
  <c r="CW5" i="25"/>
  <c r="CV17" i="25"/>
  <c r="CV18" i="25" a="1"/>
  <c r="CV18" i="25"/>
  <c r="CX6" i="25"/>
  <c r="CX7" i="25"/>
  <c r="CY6" i="13"/>
  <c r="CX4" i="25"/>
  <c r="CX5" i="25"/>
  <c r="CY4" i="13"/>
  <c r="CY5" i="13"/>
  <c r="CW17" i="25"/>
  <c r="CW18" i="25" a="1"/>
  <c r="CW18" i="25"/>
  <c r="CX17" i="13"/>
  <c r="CY6" i="25"/>
  <c r="CY7" i="25"/>
  <c r="CZ6" i="13"/>
  <c r="CX17" i="25"/>
  <c r="CX18" i="25" a="1"/>
  <c r="CX18" i="25"/>
  <c r="CZ4" i="13"/>
  <c r="CZ5" i="13"/>
  <c r="CY17" i="13"/>
  <c r="CY4" i="25"/>
  <c r="CY5" i="25"/>
  <c r="CZ17" i="13"/>
  <c r="DA6" i="13"/>
  <c r="CZ6" i="25"/>
  <c r="CZ7" i="25"/>
  <c r="CZ4" i="25"/>
  <c r="CZ5" i="25"/>
  <c r="DA4" i="13"/>
  <c r="DA5" i="13"/>
  <c r="CY17" i="25"/>
  <c r="CY18" i="25" a="1"/>
  <c r="CY18" i="25"/>
  <c r="CZ17" i="25"/>
  <c r="CZ18" i="25" a="1"/>
  <c r="CZ18" i="25"/>
  <c r="DA6" i="25"/>
  <c r="DA7" i="25"/>
  <c r="DB6" i="13"/>
  <c r="DA4" i="25"/>
  <c r="DA5" i="25"/>
  <c r="DA17" i="13"/>
  <c r="DB4" i="13"/>
  <c r="DB5" i="13"/>
  <c r="DB6" i="25"/>
  <c r="DB7" i="25"/>
  <c r="DC6" i="13"/>
  <c r="DB17" i="13"/>
  <c r="DB4" i="25"/>
  <c r="DB5" i="25"/>
  <c r="DC4" i="13"/>
  <c r="DC5" i="13"/>
  <c r="DA17" i="25"/>
  <c r="DA18" i="25" a="1"/>
  <c r="DA18" i="25"/>
  <c r="DC6" i="25"/>
  <c r="DC7" i="25"/>
  <c r="DD6" i="13"/>
  <c r="DC4" i="25"/>
  <c r="DC5" i="25"/>
  <c r="DC17" i="13"/>
  <c r="DD4" i="13"/>
  <c r="DD5" i="13"/>
  <c r="DB17" i="25"/>
  <c r="DB18" i="25" a="1"/>
  <c r="DB18" i="25"/>
  <c r="DE6" i="13"/>
  <c r="DD6" i="25"/>
  <c r="DD7" i="25"/>
  <c r="DE4" i="13"/>
  <c r="DE5" i="13"/>
  <c r="DD17" i="13"/>
  <c r="DD4" i="25"/>
  <c r="DD5" i="25"/>
  <c r="DC17" i="25"/>
  <c r="DC18" i="25" a="1"/>
  <c r="DC18" i="25"/>
  <c r="DE17" i="13"/>
  <c r="DF6" i="13"/>
  <c r="DE6" i="25"/>
  <c r="DE7" i="25"/>
  <c r="DF4" i="13"/>
  <c r="DF5" i="13"/>
  <c r="DD17" i="25"/>
  <c r="DD18" i="25" a="1"/>
  <c r="DD18" i="25"/>
  <c r="DE4" i="25"/>
  <c r="DE5" i="25"/>
  <c r="DG6" i="13"/>
  <c r="DF6" i="25"/>
  <c r="DF7" i="25"/>
  <c r="DE17" i="25"/>
  <c r="DE18" i="25" a="1"/>
  <c r="DE18" i="25"/>
  <c r="DF4" i="25"/>
  <c r="DF5" i="25"/>
  <c r="DG4" i="13"/>
  <c r="DG5" i="13"/>
  <c r="DF17" i="13"/>
  <c r="DG6" i="25"/>
  <c r="DG7" i="25"/>
  <c r="DH6" i="13"/>
  <c r="DF17" i="25"/>
  <c r="DF18" i="25" a="1"/>
  <c r="DF18" i="25"/>
  <c r="DG4" i="25"/>
  <c r="DG5" i="25"/>
  <c r="DH4" i="13"/>
  <c r="DH5" i="13"/>
  <c r="DG17" i="13"/>
  <c r="DI6" i="13"/>
  <c r="DH6" i="25"/>
  <c r="DH7" i="25"/>
  <c r="DH4" i="25"/>
  <c r="DH5" i="25"/>
  <c r="DI4" i="13"/>
  <c r="DI5" i="13"/>
  <c r="DH17" i="13"/>
  <c r="DG17" i="25"/>
  <c r="DG18" i="25" a="1"/>
  <c r="DG18" i="25"/>
  <c r="DI6" i="25"/>
  <c r="DI7" i="25"/>
  <c r="DJ6" i="13"/>
  <c r="DJ4" i="13"/>
  <c r="DJ5" i="13"/>
  <c r="DI4" i="25"/>
  <c r="DI5" i="25"/>
  <c r="DI17" i="13"/>
  <c r="DH17" i="25"/>
  <c r="DH18" i="25" a="1"/>
  <c r="DH18" i="25"/>
  <c r="DK6" i="13"/>
  <c r="DJ6" i="25"/>
  <c r="DJ7" i="25"/>
  <c r="DJ4" i="25"/>
  <c r="DJ5" i="25"/>
  <c r="DK4" i="13"/>
  <c r="DK5" i="13"/>
  <c r="DI17" i="25"/>
  <c r="DI18" i="25" a="1"/>
  <c r="DI18" i="25"/>
  <c r="DJ17" i="13"/>
  <c r="DL6" i="13"/>
  <c r="DK6" i="25"/>
  <c r="DK7" i="25"/>
  <c r="DL4" i="13"/>
  <c r="DL5" i="13"/>
  <c r="DK4" i="25"/>
  <c r="DK5" i="25"/>
  <c r="DK17" i="13"/>
  <c r="DJ17" i="25"/>
  <c r="DJ18" i="25" a="1"/>
  <c r="DJ18" i="25"/>
  <c r="DL6" i="25"/>
  <c r="DL7" i="25"/>
  <c r="DM6" i="13"/>
  <c r="DM4" i="13"/>
  <c r="DM5" i="13"/>
  <c r="DK17" i="25"/>
  <c r="DK18" i="25" a="1"/>
  <c r="DK18" i="25"/>
  <c r="DL4" i="25"/>
  <c r="DL5" i="25"/>
  <c r="DL17" i="13"/>
  <c r="DM6" i="25"/>
  <c r="DM7" i="25"/>
  <c r="DN6" i="13"/>
  <c r="DL17" i="25"/>
  <c r="DL18" i="25" a="1"/>
  <c r="DL18" i="25"/>
  <c r="DN4" i="13"/>
  <c r="DN5" i="13"/>
  <c r="DM4" i="25"/>
  <c r="DM5" i="25"/>
  <c r="DM17" i="13"/>
  <c r="DO6" i="13"/>
  <c r="DN6" i="25"/>
  <c r="DN7" i="25"/>
  <c r="DN4" i="25"/>
  <c r="DN5" i="25"/>
  <c r="DO4" i="13"/>
  <c r="DO5" i="13"/>
  <c r="DM17" i="25"/>
  <c r="DM18" i="25" a="1"/>
  <c r="DM18" i="25"/>
  <c r="DN17" i="13"/>
  <c r="DP6" i="13"/>
  <c r="DO6" i="25"/>
  <c r="DO7" i="25"/>
  <c r="DN17" i="25"/>
  <c r="DN18" i="25" a="1"/>
  <c r="DN18" i="25"/>
  <c r="DP4" i="13"/>
  <c r="DP5" i="13"/>
  <c r="DO4" i="25"/>
  <c r="DO5" i="25"/>
  <c r="DO17" i="13"/>
  <c r="DP6" i="25"/>
  <c r="DP7" i="25"/>
  <c r="DQ6" i="13"/>
  <c r="DP4" i="25"/>
  <c r="DP5" i="25"/>
  <c r="DQ4" i="13"/>
  <c r="DQ5" i="13"/>
  <c r="DO17" i="25"/>
  <c r="DO18" i="25" a="1"/>
  <c r="DO18" i="25"/>
  <c r="DP17" i="13"/>
  <c r="DR6" i="13"/>
  <c r="DQ6" i="25"/>
  <c r="DQ7" i="25"/>
  <c r="DP17" i="25"/>
  <c r="DP18" i="25" a="1"/>
  <c r="DP18" i="25"/>
  <c r="DR4" i="13"/>
  <c r="DR5" i="13"/>
  <c r="DQ4" i="25"/>
  <c r="DQ5" i="25"/>
  <c r="DQ17" i="13"/>
  <c r="DR17" i="13"/>
  <c r="DS6" i="13"/>
  <c r="DR6" i="25"/>
  <c r="DR7" i="25"/>
  <c r="DR4" i="25"/>
  <c r="DR5" i="25"/>
  <c r="DS4" i="13"/>
  <c r="DS5" i="13"/>
  <c r="DQ17" i="25"/>
  <c r="DQ18" i="25" a="1"/>
  <c r="DQ18" i="25"/>
  <c r="DS6" i="25"/>
  <c r="DS7" i="25"/>
  <c r="DT6" i="13"/>
  <c r="DS4" i="25"/>
  <c r="DS5" i="25"/>
  <c r="DT4" i="13"/>
  <c r="DT5" i="13"/>
  <c r="DS17" i="13"/>
  <c r="DR17" i="25"/>
  <c r="DR18" i="25" a="1"/>
  <c r="DR18" i="25"/>
  <c r="DT6" i="25"/>
  <c r="DT7" i="25"/>
  <c r="DU6" i="13"/>
  <c r="DS17" i="25"/>
  <c r="DS18" i="25" a="1"/>
  <c r="DS18" i="25"/>
  <c r="DU4" i="13"/>
  <c r="DU5" i="13"/>
  <c r="DT4" i="25"/>
  <c r="DT5" i="25"/>
  <c r="DT17" i="13"/>
  <c r="DV6" i="13"/>
  <c r="DU6" i="25"/>
  <c r="DU7" i="25"/>
  <c r="DU4" i="25"/>
  <c r="DU5" i="25"/>
  <c r="DV4" i="13"/>
  <c r="DV5" i="13"/>
  <c r="DT17" i="25"/>
  <c r="DT18" i="25" a="1"/>
  <c r="DT18" i="25"/>
  <c r="DU17" i="13"/>
  <c r="DV6" i="25"/>
  <c r="DV7" i="25"/>
  <c r="DW6" i="13"/>
  <c r="DW4" i="13"/>
  <c r="DW5" i="13"/>
  <c r="DV17" i="13"/>
  <c r="DV4" i="25"/>
  <c r="DV5" i="25"/>
  <c r="DU17" i="25"/>
  <c r="DU18" i="25" a="1"/>
  <c r="DU18" i="25"/>
  <c r="DV17" i="25"/>
  <c r="DV18" i="25" a="1"/>
  <c r="DV18" i="25"/>
  <c r="DW6" i="25"/>
  <c r="DW7" i="25"/>
  <c r="DX6" i="13"/>
  <c r="DW17" i="13"/>
  <c r="DW4" i="25"/>
  <c r="DW5" i="25"/>
  <c r="DX4" i="13"/>
  <c r="DX5" i="13"/>
  <c r="DX6" i="25"/>
  <c r="DX7" i="25"/>
  <c r="DY6" i="13"/>
  <c r="DX4" i="25"/>
  <c r="DX5" i="25"/>
  <c r="DY4" i="13"/>
  <c r="DY5" i="13"/>
  <c r="DX17" i="13"/>
  <c r="DW17" i="25"/>
  <c r="DW18" i="25" a="1"/>
  <c r="DW18" i="25"/>
  <c r="DX17" i="25"/>
  <c r="DX18" i="25" a="1"/>
  <c r="DX18" i="25"/>
  <c r="DY6" i="25"/>
  <c r="DY7" i="25"/>
  <c r="DZ6" i="13"/>
  <c r="DZ4" i="13"/>
  <c r="DZ5" i="13"/>
  <c r="DY4" i="25"/>
  <c r="DY5" i="25"/>
  <c r="DY17" i="13"/>
  <c r="DZ6" i="25"/>
  <c r="DZ7" i="25"/>
  <c r="EA6" i="13"/>
  <c r="DZ4" i="25"/>
  <c r="DZ5" i="25"/>
  <c r="EA4" i="13"/>
  <c r="EA5" i="13"/>
  <c r="DY17" i="25"/>
  <c r="DY18" i="25" a="1"/>
  <c r="DY18" i="25"/>
  <c r="DZ17" i="13"/>
  <c r="DZ17" i="25"/>
  <c r="DZ18" i="25" a="1"/>
  <c r="DZ18" i="25"/>
  <c r="EA6" i="25"/>
  <c r="EA7" i="25"/>
  <c r="EB6" i="13"/>
  <c r="EB4" i="13"/>
  <c r="EB5" i="13"/>
  <c r="EA4" i="25"/>
  <c r="EA5" i="25"/>
  <c r="EA17" i="13"/>
  <c r="EC6" i="13"/>
  <c r="EB6" i="25"/>
  <c r="EB7" i="25"/>
  <c r="EB4" i="25"/>
  <c r="EB5" i="25"/>
  <c r="EC4" i="13"/>
  <c r="EC5" i="13"/>
  <c r="EA17" i="25"/>
  <c r="EA18" i="25" a="1"/>
  <c r="EA18" i="25"/>
  <c r="EB17" i="13"/>
  <c r="ED6" i="13"/>
  <c r="EC6" i="25"/>
  <c r="EC7" i="25"/>
  <c r="ED4" i="13"/>
  <c r="ED5" i="13"/>
  <c r="EC4" i="25"/>
  <c r="EC5" i="25"/>
  <c r="EC17" i="13"/>
  <c r="EB17" i="25"/>
  <c r="EB18" i="25" a="1"/>
  <c r="EB18" i="25"/>
  <c r="ED6" i="25"/>
  <c r="ED7" i="25"/>
  <c r="EE6" i="13"/>
  <c r="EE4" i="13"/>
  <c r="EE5" i="13"/>
  <c r="ED4" i="25"/>
  <c r="ED5" i="25"/>
  <c r="EC17" i="25"/>
  <c r="EC18" i="25" a="1"/>
  <c r="EC18" i="25"/>
  <c r="ED17" i="13"/>
  <c r="EF6" i="13"/>
  <c r="EE6" i="25"/>
  <c r="EE7" i="25"/>
  <c r="EF4" i="13"/>
  <c r="EF5" i="13"/>
  <c r="ED17" i="25"/>
  <c r="ED18" i="25" a="1"/>
  <c r="ED18" i="25"/>
  <c r="EE4" i="25"/>
  <c r="EE5" i="25"/>
  <c r="EE17" i="13"/>
  <c r="EF17" i="13"/>
  <c r="EF6" i="25"/>
  <c r="EF7" i="25"/>
  <c r="EG6" i="13"/>
  <c r="EG4" i="13"/>
  <c r="EG5" i="13"/>
  <c r="EE17" i="25"/>
  <c r="EE18" i="25" a="1"/>
  <c r="EE18" i="25"/>
  <c r="EF4" i="25"/>
  <c r="EF5" i="25"/>
  <c r="EG6" i="25"/>
  <c r="EG7" i="25"/>
  <c r="EH6" i="13"/>
  <c r="EF17" i="25"/>
  <c r="EF18" i="25" a="1"/>
  <c r="EF18" i="25"/>
  <c r="EG4" i="25"/>
  <c r="EG5" i="25"/>
  <c r="EH4" i="13"/>
  <c r="EH5" i="13"/>
  <c r="EG17" i="13"/>
  <c r="EH6" i="25"/>
  <c r="EH7" i="25"/>
  <c r="EI6" i="13"/>
  <c r="EG17" i="25"/>
  <c r="EG18" i="25" a="1"/>
  <c r="EG18" i="25"/>
  <c r="EI4" i="13"/>
  <c r="EI5" i="13"/>
  <c r="EH4" i="25"/>
  <c r="EH5" i="25"/>
  <c r="EH17" i="13"/>
  <c r="EI6" i="25"/>
  <c r="EI7" i="25"/>
  <c r="EJ6" i="13"/>
  <c r="EI4" i="25"/>
  <c r="EI5" i="25"/>
  <c r="EJ4" i="13"/>
  <c r="EJ5" i="13"/>
  <c r="EH17" i="25"/>
  <c r="EH18" i="25" a="1"/>
  <c r="EH18" i="25"/>
  <c r="EI17" i="13"/>
  <c r="EJ6" i="25"/>
  <c r="EJ7" i="25"/>
  <c r="EK6" i="13"/>
  <c r="EI17" i="25"/>
  <c r="EI18" i="25" a="1"/>
  <c r="EI18" i="25"/>
  <c r="EK4" i="13"/>
  <c r="EK5" i="13"/>
  <c r="EJ17" i="13"/>
  <c r="EJ4" i="25"/>
  <c r="EJ5" i="25"/>
  <c r="EL6" i="13"/>
  <c r="EK6" i="25"/>
  <c r="EK7" i="25"/>
  <c r="EK4" i="25"/>
  <c r="EK5" i="25"/>
  <c r="EL4" i="13"/>
  <c r="EL5" i="13"/>
  <c r="EJ17" i="25"/>
  <c r="EJ18" i="25" a="1"/>
  <c r="EJ18" i="25"/>
  <c r="EK17" i="13"/>
  <c r="EK17" i="25"/>
  <c r="EK18" i="25" a="1"/>
  <c r="EK18" i="25"/>
  <c r="EM6" i="13"/>
  <c r="EL6" i="25"/>
  <c r="EL7" i="25"/>
  <c r="EM4" i="13"/>
  <c r="EM5" i="13"/>
  <c r="EL4" i="25"/>
  <c r="EL5" i="25"/>
  <c r="EL17" i="13"/>
  <c r="EN6" i="13"/>
  <c r="EM6" i="25"/>
  <c r="EM7" i="25"/>
  <c r="EM4" i="25"/>
  <c r="EM5" i="25"/>
  <c r="EN4" i="13"/>
  <c r="EN5" i="13"/>
  <c r="EL17" i="25"/>
  <c r="EL18" i="25" a="1"/>
  <c r="EL18" i="25"/>
  <c r="EM17" i="13"/>
  <c r="EM17" i="25"/>
  <c r="EM18" i="25" a="1"/>
  <c r="EM18" i="25"/>
  <c r="EO6" i="13"/>
  <c r="EN6" i="25"/>
  <c r="EN7" i="25"/>
  <c r="EO4" i="13"/>
  <c r="EO5" i="13"/>
  <c r="EN17" i="13"/>
  <c r="EN4" i="25"/>
  <c r="EN5" i="25"/>
  <c r="EP6" i="13"/>
  <c r="EO6" i="25"/>
  <c r="EO7" i="25"/>
  <c r="EN17" i="25"/>
  <c r="EN18" i="25" a="1"/>
  <c r="EN18" i="25"/>
  <c r="EO17" i="13"/>
  <c r="EO4" i="25"/>
  <c r="EO5" i="25"/>
  <c r="EP4" i="13"/>
  <c r="EP5" i="13"/>
  <c r="EO17" i="25"/>
  <c r="EO18" i="25" a="1"/>
  <c r="EO18" i="25"/>
  <c r="EP6" i="25"/>
  <c r="EP7" i="25"/>
  <c r="EQ6" i="13"/>
  <c r="EP4" i="25"/>
  <c r="EP5" i="25"/>
  <c r="EQ4" i="13"/>
  <c r="EQ5" i="13"/>
  <c r="EP17" i="13"/>
  <c r="EP17" i="25"/>
  <c r="EP18" i="25" a="1"/>
  <c r="EP18" i="25"/>
  <c r="ER6" i="13"/>
  <c r="EQ6" i="25"/>
  <c r="EQ7" i="25"/>
  <c r="EQ4" i="25"/>
  <c r="EQ5" i="25"/>
  <c r="ER4" i="13"/>
  <c r="ER5" i="13"/>
  <c r="EQ17" i="13"/>
  <c r="ES6" i="13"/>
  <c r="ER6" i="25"/>
  <c r="ER7" i="25"/>
  <c r="EQ17" i="25"/>
  <c r="EQ18" i="25" a="1"/>
  <c r="EQ18" i="25"/>
  <c r="ER4" i="25"/>
  <c r="ER5" i="25"/>
  <c r="ES4" i="13"/>
  <c r="ES5" i="13"/>
  <c r="ER17" i="13"/>
  <c r="ES6" i="25"/>
  <c r="ES7" i="25"/>
  <c r="ET6" i="13"/>
  <c r="ES4" i="25"/>
  <c r="ES5" i="25"/>
  <c r="ET4" i="13"/>
  <c r="ET5" i="13"/>
  <c r="ES17" i="13"/>
  <c r="ER17" i="25"/>
  <c r="ER18" i="25" a="1"/>
  <c r="ER18" i="25"/>
  <c r="ES17" i="25"/>
  <c r="ES18" i="25" a="1"/>
  <c r="ES18" i="25"/>
  <c r="ET6" i="25"/>
  <c r="ET7" i="25"/>
  <c r="EU6" i="13"/>
  <c r="EU4" i="13"/>
  <c r="EU5" i="13"/>
  <c r="ET4" i="25"/>
  <c r="ET5" i="25"/>
  <c r="ET17" i="13"/>
  <c r="EV6" i="13"/>
  <c r="EU6" i="25"/>
  <c r="EU7" i="25"/>
  <c r="EU4" i="25"/>
  <c r="EU5" i="25"/>
  <c r="EV4" i="13"/>
  <c r="EV5" i="13"/>
  <c r="ET17" i="25"/>
  <c r="ET18" i="25" a="1"/>
  <c r="ET18" i="25"/>
  <c r="EU17" i="13"/>
  <c r="EV6" i="25"/>
  <c r="EV7" i="25"/>
  <c r="EW6" i="13"/>
  <c r="EW4" i="13"/>
  <c r="EW5" i="13"/>
  <c r="EV17" i="13"/>
  <c r="EV4" i="25"/>
  <c r="EV5" i="25"/>
  <c r="EU17" i="25"/>
  <c r="EU18" i="25" a="1"/>
  <c r="EU18" i="25"/>
  <c r="EX6" i="13"/>
  <c r="EW6" i="25"/>
  <c r="EW7" i="25"/>
  <c r="EV17" i="25"/>
  <c r="EV18" i="25" a="1"/>
  <c r="EV18" i="25"/>
  <c r="EW17" i="13"/>
  <c r="EX4" i="13"/>
  <c r="EX5" i="13"/>
  <c r="EW4" i="25"/>
  <c r="EW5" i="25"/>
  <c r="EY6" i="13"/>
  <c r="EX6" i="25"/>
  <c r="EX7" i="25"/>
  <c r="EX4" i="25"/>
  <c r="EX5" i="25"/>
  <c r="EY4" i="13"/>
  <c r="EY5" i="13"/>
  <c r="EW17" i="25"/>
  <c r="EW18" i="25" a="1"/>
  <c r="EW18" i="25"/>
  <c r="EX17" i="13"/>
  <c r="EY6" i="25"/>
  <c r="EY7" i="25"/>
  <c r="EZ6" i="13"/>
  <c r="EX17" i="25"/>
  <c r="EX18" i="25" a="1"/>
  <c r="EX18" i="25"/>
  <c r="EZ4" i="13"/>
  <c r="EZ5" i="13"/>
  <c r="EY17" i="13"/>
  <c r="EY4" i="25"/>
  <c r="EY5" i="25"/>
  <c r="EZ6" i="25"/>
  <c r="EZ7" i="25"/>
  <c r="FA6" i="13"/>
  <c r="EY17" i="25"/>
  <c r="EY18" i="25" a="1"/>
  <c r="EY18" i="25"/>
  <c r="EZ17" i="13"/>
  <c r="EZ4" i="25"/>
  <c r="EZ5" i="25"/>
  <c r="FA4" i="13"/>
  <c r="FA5" i="13"/>
  <c r="FA6" i="25"/>
  <c r="FA7" i="25"/>
  <c r="FB6" i="13"/>
  <c r="FA4" i="25"/>
  <c r="FA5" i="25"/>
  <c r="FB4" i="13"/>
  <c r="FB5" i="13"/>
  <c r="FA17" i="13"/>
  <c r="EZ17" i="25"/>
  <c r="EZ18" i="25" a="1"/>
  <c r="EZ18" i="25"/>
  <c r="FC6" i="13"/>
  <c r="FB6" i="25"/>
  <c r="FB7" i="25"/>
  <c r="FA17" i="25"/>
  <c r="FA18" i="25" a="1"/>
  <c r="FA18" i="25"/>
  <c r="FC4" i="13"/>
  <c r="FC5" i="13"/>
  <c r="FB4" i="25"/>
  <c r="FB5" i="25"/>
  <c r="FB17" i="13"/>
  <c r="FD6" i="13"/>
  <c r="FC6" i="25"/>
  <c r="FC7" i="25"/>
  <c r="FC4" i="25"/>
  <c r="FC5" i="25"/>
  <c r="FD4" i="13"/>
  <c r="FD5" i="13"/>
  <c r="FB17" i="25"/>
  <c r="FB18" i="25" a="1"/>
  <c r="FB18" i="25"/>
  <c r="FC17" i="13"/>
  <c r="FD6" i="25"/>
  <c r="FD7" i="25"/>
  <c r="FE6" i="13"/>
  <c r="I6" i="13"/>
  <c r="FC17" i="25"/>
  <c r="FC18" i="25" a="1"/>
  <c r="FC18" i="25"/>
  <c r="FE4" i="13"/>
  <c r="FE5" i="13"/>
  <c r="I5" i="13"/>
  <c r="FD17" i="13"/>
  <c r="FD4" i="25"/>
  <c r="FD5" i="25"/>
  <c r="FE17" i="13"/>
  <c r="FE6" i="25"/>
  <c r="FE7" i="25"/>
  <c r="I4" i="13"/>
  <c r="H17" i="13"/>
  <c r="FF5" i="13"/>
  <c r="FF6" i="13"/>
  <c r="FD17" i="25"/>
  <c r="FD18" i="25" a="1"/>
  <c r="FD18" i="25"/>
  <c r="FE4" i="25"/>
  <c r="FE5" i="25"/>
  <c r="FF4" i="13"/>
  <c r="FF17" i="13"/>
  <c r="FE17" i="25"/>
  <c r="FE18" i="25" a="1"/>
  <c r="FE18" i="25"/>
  <c r="FG5" i="13"/>
  <c r="FG6" i="13"/>
  <c r="FG4" i="13"/>
  <c r="FG17" i="13"/>
  <c r="FH5" i="13"/>
  <c r="FH6" i="13"/>
  <c r="FH4" i="13"/>
  <c r="FH17" i="13"/>
  <c r="FI5" i="13"/>
  <c r="FI6" i="13"/>
  <c r="FI4" i="13"/>
  <c r="FI17" i="13"/>
  <c r="FJ5" i="13"/>
  <c r="FJ6" i="13"/>
  <c r="FJ4" i="13"/>
  <c r="FJ17" i="13"/>
  <c r="FK5" i="13"/>
  <c r="FK6" i="13"/>
  <c r="FK4" i="13"/>
  <c r="FK17" i="13"/>
  <c r="FL5" i="13"/>
  <c r="FL6" i="13"/>
  <c r="FL4" i="13"/>
  <c r="FL17" i="13"/>
  <c r="FM5" i="13"/>
  <c r="FM6" i="13"/>
  <c r="FM4" i="13"/>
  <c r="FM17" i="13"/>
  <c r="FN5" i="13"/>
  <c r="FN6" i="13"/>
  <c r="FN4" i="13"/>
  <c r="FN17" i="13"/>
  <c r="FO5" i="13"/>
  <c r="FO6" i="13"/>
  <c r="FO4" i="13"/>
  <c r="FO17" i="13"/>
  <c r="FP5" i="13"/>
  <c r="FP6" i="13"/>
  <c r="FP4" i="13"/>
  <c r="FP17" i="13"/>
  <c r="FQ5" i="13"/>
  <c r="FQ6" i="13"/>
  <c r="FQ4" i="13"/>
  <c r="FQ17" i="13"/>
  <c r="FR5" i="13"/>
  <c r="FR6" i="13"/>
  <c r="FR4" i="13"/>
  <c r="FR17" i="13"/>
  <c r="FS5" i="13"/>
  <c r="FS6" i="13"/>
  <c r="FS4" i="13"/>
  <c r="FS17" i="13"/>
  <c r="FT5" i="13"/>
  <c r="FT6" i="13"/>
  <c r="FT4" i="13"/>
  <c r="FT17" i="13"/>
  <c r="FU5" i="13"/>
  <c r="FU6" i="13"/>
  <c r="FU4" i="13"/>
  <c r="FU17" i="13"/>
  <c r="FV5" i="13"/>
  <c r="FV6" i="13"/>
  <c r="FV4" i="13"/>
  <c r="FV17" i="13"/>
  <c r="FW5" i="13"/>
  <c r="FW6" i="13"/>
  <c r="FW4" i="13"/>
  <c r="FW17" i="13"/>
  <c r="FX5" i="13"/>
  <c r="FX6" i="13"/>
  <c r="FX4" i="13"/>
  <c r="FX17" i="13"/>
  <c r="FY5" i="13"/>
  <c r="FY6" i="13"/>
  <c r="FY4" i="13"/>
  <c r="FY17" i="13"/>
  <c r="FZ5" i="13"/>
  <c r="FZ6" i="13"/>
  <c r="FZ4" i="13"/>
  <c r="FZ17" i="13"/>
  <c r="GA5" i="13"/>
  <c r="GA6" i="13"/>
  <c r="GA4" i="13"/>
  <c r="GA17" i="13"/>
  <c r="GB5" i="13"/>
  <c r="GB6" i="13"/>
  <c r="GB4" i="13"/>
  <c r="GB17" i="13"/>
  <c r="GC5" i="13"/>
  <c r="GC6" i="13"/>
  <c r="GC4" i="13"/>
  <c r="GC17" i="13"/>
  <c r="GD5" i="13"/>
  <c r="GD6" i="13"/>
  <c r="GD4" i="13"/>
  <c r="GD17" i="13"/>
  <c r="GE5" i="13"/>
  <c r="GE6" i="13"/>
  <c r="GE4" i="13"/>
  <c r="GE17" i="13"/>
  <c r="GF5" i="13"/>
  <c r="GF6" i="13"/>
  <c r="GF4" i="13"/>
  <c r="GF17" i="13"/>
  <c r="GG5" i="13"/>
  <c r="GG6" i="13"/>
  <c r="GG4" i="13"/>
  <c r="GG17" i="13"/>
  <c r="GH5" i="13"/>
  <c r="GH6" i="13"/>
  <c r="GH4" i="13"/>
  <c r="GH17" i="13"/>
  <c r="GI5" i="13"/>
  <c r="GI6" i="13"/>
  <c r="GI4" i="13"/>
  <c r="GI17" i="13"/>
  <c r="GJ5" i="13"/>
  <c r="GJ6" i="13"/>
  <c r="GJ4" i="13"/>
  <c r="GJ17" i="13"/>
  <c r="GK5" i="13"/>
  <c r="GK6" i="13"/>
  <c r="GK4" i="13"/>
  <c r="GK17" i="13"/>
  <c r="GL5" i="13"/>
  <c r="GL6" i="13"/>
  <c r="GL4" i="13"/>
  <c r="GL17" i="13"/>
  <c r="GM5" i="13"/>
  <c r="GM6" i="13"/>
  <c r="GM4" i="13"/>
  <c r="GM17" i="13"/>
  <c r="GN5" i="13"/>
  <c r="GN6" i="13"/>
  <c r="GN4" i="13"/>
  <c r="GN17" i="13"/>
  <c r="GO6" i="13"/>
  <c r="J6" i="13"/>
  <c r="GO4" i="13"/>
  <c r="GO5" i="13"/>
  <c r="J5" i="13"/>
  <c r="K5" i="13"/>
  <c r="J4" i="13"/>
  <c r="K4" i="13"/>
  <c r="I11" i="12"/>
  <c r="J11" i="12"/>
  <c r="J7" i="25"/>
  <c r="I10" i="12"/>
  <c r="J10" i="12"/>
  <c r="K6" i="13"/>
  <c r="K17" i="13"/>
  <c r="K18" i="13"/>
  <c r="J6" i="25"/>
  <c r="GO17" i="13"/>
  <c r="I9" i="12"/>
  <c r="J9" i="12"/>
  <c r="J5" i="25"/>
  <c r="I8" i="12"/>
  <c r="J8" i="12"/>
  <c r="J4" i="25"/>
  <c r="I7" i="25"/>
  <c r="K7" i="25"/>
  <c r="I6" i="25"/>
  <c r="K6" i="25"/>
  <c r="J20" i="12"/>
  <c r="I5" i="25"/>
  <c r="K5" i="25"/>
  <c r="I4" i="25"/>
  <c r="H17" i="25"/>
  <c r="K4" i="25"/>
  <c r="K17" i="25"/>
  <c r="K18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Ivona Lukic</author>
    <author>Walter Eschwei</author>
    <author>Susannes</author>
    <author>Walter</author>
    <author>David Reuter</author>
  </authors>
  <commentList>
    <comment ref="C3" authorId="0" shapeId="0" xr:uid="{1EB592AF-CC4A-4E34-B5C1-7FDC8F9B7B0A}">
      <text>
        <r>
          <rPr>
            <b/>
            <sz val="9"/>
            <color indexed="81"/>
            <rFont val="Segoe UI"/>
            <charset val="1"/>
          </rPr>
          <t>Ivona Lukic: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F4" authorId="1" shapeId="0" xr:uid="{D007A5CB-E06C-465F-9D97-01586E7A15AB}">
      <text>
        <r>
          <rPr>
            <b/>
            <sz val="9"/>
            <color indexed="81"/>
            <rFont val="Segoe UI"/>
            <family val="2"/>
          </rPr>
          <t>Hinweis RMT:</t>
        </r>
        <r>
          <rPr>
            <sz val="9"/>
            <color indexed="81"/>
            <rFont val="Segoe UI"/>
            <family val="2"/>
          </rPr>
          <t xml:space="preserve">
Bevor das Feld </t>
        </r>
        <r>
          <rPr>
            <b/>
            <sz val="9"/>
            <color indexed="81"/>
            <rFont val="Segoe UI"/>
            <family val="2"/>
          </rPr>
          <t>„geplantes Zertifizierungsdatum“</t>
        </r>
        <r>
          <rPr>
            <sz val="9"/>
            <color indexed="81"/>
            <rFont val="Segoe UI"/>
            <family val="2"/>
          </rPr>
          <t xml:space="preserve"> nicht augefüllt ist, kann die Liste nicht rechnen !</t>
        </r>
      </text>
    </comment>
    <comment ref="C6" authorId="2" shapeId="0" xr:uid="{00000000-0006-0000-0700-000002000000}">
      <text>
        <r>
          <rPr>
            <b/>
            <sz val="8"/>
            <color indexed="81"/>
            <rFont val="Arial"/>
            <family val="2"/>
          </rPr>
          <t xml:space="preserve">Hinweis RMT:
</t>
        </r>
        <r>
          <rPr>
            <sz val="8"/>
            <color indexed="81"/>
            <rFont val="Arial"/>
            <family val="2"/>
          </rPr>
          <t xml:space="preserve">
Dauer des Projekts mit oder ohne Ihre Beteiligung.</t>
        </r>
      </text>
    </comment>
    <comment ref="C7" authorId="2" shapeId="0" xr:uid="{00000000-0006-0000-0700-000007000000}">
      <text>
        <r>
          <rPr>
            <b/>
            <sz val="8"/>
            <color indexed="81"/>
            <rFont val="Arial"/>
            <family val="2"/>
          </rPr>
          <t xml:space="preserve">Hinweis RMT:
</t>
        </r>
        <r>
          <rPr>
            <sz val="8"/>
            <color indexed="81"/>
            <rFont val="Arial"/>
            <family val="2"/>
          </rPr>
          <t xml:space="preserve">
Tragen Sie in dieser Spalte den Beginn des Projekts (Format: </t>
        </r>
        <r>
          <rPr>
            <b/>
            <sz val="8"/>
            <color indexed="81"/>
            <rFont val="Arial"/>
            <family val="2"/>
          </rPr>
          <t>MM.JJJJ</t>
        </r>
        <r>
          <rPr>
            <sz val="8"/>
            <color indexed="81"/>
            <rFont val="Arial"/>
            <family val="2"/>
          </rPr>
          <t xml:space="preserve"> beachten!).
</t>
        </r>
        <r>
          <rPr>
            <b/>
            <sz val="8"/>
            <color indexed="81"/>
            <rFont val="Arial"/>
            <family val="2"/>
          </rPr>
          <t>MUSS</t>
        </r>
        <r>
          <rPr>
            <sz val="8"/>
            <color indexed="81"/>
            <rFont val="Arial"/>
            <family val="2"/>
          </rPr>
          <t xml:space="preserve"> angegeben werden.</t>
        </r>
      </text>
    </comment>
    <comment ref="D7" authorId="2" shapeId="0" xr:uid="{00000000-0006-0000-0700-000008000000}">
      <text>
        <r>
          <rPr>
            <b/>
            <sz val="8"/>
            <color indexed="81"/>
            <rFont val="Arial"/>
            <family val="2"/>
          </rPr>
          <t xml:space="preserve">Hinweis RMT:
</t>
        </r>
        <r>
          <rPr>
            <sz val="8"/>
            <color indexed="81"/>
            <rFont val="Arial"/>
            <family val="2"/>
          </rPr>
          <t xml:space="preserve">Tragen Sie in dieser Spalte das Ende des Projekts (Format: </t>
        </r>
        <r>
          <rPr>
            <b/>
            <sz val="8"/>
            <color indexed="81"/>
            <rFont val="Arial"/>
            <family val="2"/>
          </rPr>
          <t>MM.JJJJ</t>
        </r>
        <r>
          <rPr>
            <sz val="8"/>
            <color indexed="81"/>
            <rFont val="Arial"/>
            <family val="2"/>
          </rPr>
          <t xml:space="preserve"> beachten!).
</t>
        </r>
        <r>
          <rPr>
            <b/>
            <sz val="8"/>
            <color indexed="81"/>
            <rFont val="Arial"/>
            <family val="2"/>
          </rPr>
          <t>MUSS</t>
        </r>
        <r>
          <rPr>
            <sz val="8"/>
            <color indexed="81"/>
            <rFont val="Arial"/>
            <family val="2"/>
          </rPr>
          <t xml:space="preserve"> angegeben werden.</t>
        </r>
      </text>
    </comment>
    <comment ref="F7" authorId="2" shapeId="0" xr:uid="{00000000-0006-0000-0700-000009000000}">
      <text>
        <r>
          <rPr>
            <b/>
            <sz val="8"/>
            <color indexed="81"/>
            <rFont val="Arial"/>
            <family val="2"/>
          </rPr>
          <t xml:space="preserve">Hinweis RMT:
</t>
        </r>
        <r>
          <rPr>
            <sz val="8"/>
            <color indexed="81"/>
            <rFont val="Arial"/>
            <family val="2"/>
          </rPr>
          <t xml:space="preserve">
Tragen Sie in dieser Spalte den </t>
        </r>
        <r>
          <rPr>
            <b/>
            <sz val="8"/>
            <color indexed="81"/>
            <rFont val="Arial"/>
            <family val="2"/>
          </rPr>
          <t>Beginn Ihrer Rollen-Tätigkeit.</t>
        </r>
        <r>
          <rPr>
            <sz val="8"/>
            <color indexed="81"/>
            <rFont val="Arial"/>
            <family val="2"/>
          </rPr>
          <t xml:space="preserve"> (Format: </t>
        </r>
        <r>
          <rPr>
            <b/>
            <sz val="8"/>
            <color indexed="81"/>
            <rFont val="Arial"/>
            <family val="2"/>
          </rPr>
          <t>MM.JJJJ</t>
        </r>
        <r>
          <rPr>
            <sz val="8"/>
            <color indexed="81"/>
            <rFont val="Arial"/>
            <family val="2"/>
          </rPr>
          <t xml:space="preserve"> beachten! )
</t>
        </r>
        <r>
          <rPr>
            <b/>
            <sz val="8"/>
            <color indexed="81"/>
            <rFont val="Arial"/>
            <family val="2"/>
          </rPr>
          <t xml:space="preserve">MUSS </t>
        </r>
        <r>
          <rPr>
            <sz val="8"/>
            <color indexed="81"/>
            <rFont val="Arial"/>
            <family val="2"/>
          </rPr>
          <t xml:space="preserve">angegeben werden.
</t>
        </r>
        <r>
          <rPr>
            <i/>
            <sz val="8"/>
            <color indexed="81"/>
            <rFont val="Arial"/>
            <family val="2"/>
          </rPr>
          <t>Der Eintrag wird ROT, wenn das Datum &lt; Datum Spalte C ist.</t>
        </r>
      </text>
    </comment>
    <comment ref="G7" authorId="2" shapeId="0" xr:uid="{00000000-0006-0000-0700-00000A000000}">
      <text>
        <r>
          <rPr>
            <b/>
            <sz val="8"/>
            <color indexed="81"/>
            <rFont val="Arial"/>
            <family val="2"/>
          </rPr>
          <t xml:space="preserve">Hinweis RMT:
</t>
        </r>
        <r>
          <rPr>
            <sz val="8"/>
            <color indexed="81"/>
            <rFont val="Arial"/>
            <family val="2"/>
          </rPr>
          <t xml:space="preserve">Tragen Sie in dieser Spalte das </t>
        </r>
        <r>
          <rPr>
            <b/>
            <sz val="8"/>
            <color indexed="81"/>
            <rFont val="Arial"/>
            <family val="2"/>
          </rPr>
          <t xml:space="preserve">Ende Ihrer Rollen-Tätigkeit. </t>
        </r>
        <r>
          <rPr>
            <sz val="8"/>
            <color indexed="81"/>
            <rFont val="Arial"/>
            <family val="2"/>
          </rPr>
          <t xml:space="preserve">(Format: </t>
        </r>
        <r>
          <rPr>
            <b/>
            <sz val="8"/>
            <color indexed="81"/>
            <rFont val="Arial"/>
            <family val="2"/>
          </rPr>
          <t>MM.JJJJ</t>
        </r>
        <r>
          <rPr>
            <sz val="8"/>
            <color indexed="81"/>
            <rFont val="Arial"/>
            <family val="2"/>
          </rPr>
          <t xml:space="preserve"> beachten! )
</t>
        </r>
        <r>
          <rPr>
            <b/>
            <sz val="8"/>
            <color indexed="81"/>
            <rFont val="Arial"/>
            <family val="2"/>
          </rPr>
          <t>MUSS</t>
        </r>
        <r>
          <rPr>
            <sz val="8"/>
            <color indexed="81"/>
            <rFont val="Arial"/>
            <family val="2"/>
          </rPr>
          <t xml:space="preserve"> angegeben werden.
</t>
        </r>
        <r>
          <rPr>
            <i/>
            <sz val="8"/>
            <color indexed="81"/>
            <rFont val="Arial"/>
            <family val="2"/>
          </rPr>
          <t xml:space="preserve">
Der Eintrag wird ROT, wenn das Datum &lt; Datum Spalte D ist.</t>
        </r>
      </text>
    </comment>
    <comment ref="I7" authorId="3" shapeId="0" xr:uid="{00000000-0006-0000-0700-00000B000000}">
      <text>
        <r>
          <rPr>
            <b/>
            <sz val="8"/>
            <color indexed="81"/>
            <rFont val="Arial"/>
            <family val="2"/>
          </rPr>
          <t>Erläuterung RMT:</t>
        </r>
        <r>
          <rPr>
            <sz val="8"/>
            <color indexed="81"/>
            <rFont val="Arial"/>
            <family val="2"/>
          </rPr>
          <t xml:space="preserve">
So lange lief das Projekt!
</t>
        </r>
        <r>
          <rPr>
            <i/>
            <sz val="8"/>
            <color indexed="81"/>
            <rFont val="Arial"/>
            <family val="2"/>
          </rPr>
          <t>Errechnet sich aus der Differenz der Spalten F und G unter Berücksichtigung der Angaben in C und D sowie des Zertifizierungsdatums.</t>
        </r>
      </text>
    </comment>
    <comment ref="J7" authorId="3" shapeId="0" xr:uid="{00000000-0006-0000-0700-00000C000000}">
      <text>
        <r>
          <rPr>
            <b/>
            <sz val="9"/>
            <color indexed="81"/>
            <rFont val="Tahoma"/>
            <family val="2"/>
          </rPr>
          <t xml:space="preserve">Erläuterung RMT:
</t>
        </r>
        <r>
          <rPr>
            <sz val="9"/>
            <color indexed="81"/>
            <rFont val="Tahoma"/>
            <family val="2"/>
          </rPr>
          <t xml:space="preserve">
Dies ist die wichtigste Spalte !
So viele Monate haben Sie am Projekt in Ihrer Prjekt-Rolle gearbeitet !
</t>
        </r>
        <r>
          <rPr>
            <b/>
            <sz val="9"/>
            <color indexed="81"/>
            <rFont val="Tahoma"/>
            <family val="2"/>
          </rPr>
          <t>Die Summe dieser Spalte zeigt welches Level Sie anstreben können 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sz val="8"/>
            <color indexed="81"/>
            <rFont val="Tahoma"/>
            <family val="2"/>
          </rPr>
          <t>Wird aus den Werten in Sp J und H errechnet. Es handelt sich um das Full Time Equivalent (FTE).</t>
        </r>
      </text>
    </comment>
    <comment ref="N7" authorId="4" shapeId="0" xr:uid="{470FF97B-1392-47EA-A81F-300EEFC74D40}">
      <text>
        <r>
          <rPr>
            <b/>
            <sz val="9"/>
            <color indexed="81"/>
            <rFont val="Segoe UI"/>
            <family val="2"/>
          </rPr>
          <t xml:space="preserve">Hinweis RMT:
</t>
        </r>
        <r>
          <rPr>
            <sz val="9"/>
            <color indexed="81"/>
            <rFont val="Segoe UI"/>
            <family val="2"/>
          </rPr>
          <t xml:space="preserve">Bitte </t>
        </r>
        <r>
          <rPr>
            <b/>
            <sz val="9"/>
            <color indexed="81"/>
            <rFont val="Segoe UI"/>
            <family val="2"/>
          </rPr>
          <t>Ja</t>
        </r>
        <r>
          <rPr>
            <sz val="9"/>
            <color indexed="81"/>
            <rFont val="Segoe UI"/>
            <family val="2"/>
          </rPr>
          <t xml:space="preserve"> oder </t>
        </r>
        <r>
          <rPr>
            <b/>
            <sz val="9"/>
            <color indexed="81"/>
            <rFont val="Segoe UI"/>
            <family val="2"/>
          </rPr>
          <t>Nein</t>
        </r>
        <r>
          <rPr>
            <sz val="9"/>
            <color indexed="81"/>
            <rFont val="Segoe UI"/>
            <family val="2"/>
          </rPr>
          <t xml:space="preserve"> ankreuzen.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H1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 xml:space="preserve"> Seiler:</t>
        </r>
        <r>
          <rPr>
            <sz val="8"/>
            <color indexed="81"/>
            <rFont val="Tahoma"/>
            <family val="2"/>
          </rPr>
          <t xml:space="preserve">
E = Erstzertifizierung
H = Höherzertifizierung
R = Re-Zertifizierung
</t>
        </r>
      </text>
    </comment>
    <comment ref="K1" authorId="0" shapeId="0" xr:uid="{00000000-0006-0000-0800-000002000000}">
      <text>
        <r>
          <rPr>
            <b/>
            <sz val="8"/>
            <color indexed="81"/>
            <rFont val="Tahoma"/>
            <family val="2"/>
          </rPr>
          <t xml:space="preserve"> Seiler:</t>
        </r>
        <r>
          <rPr>
            <sz val="8"/>
            <color indexed="81"/>
            <rFont val="Tahoma"/>
            <family val="2"/>
          </rPr>
          <t xml:space="preserve">
Datum der Zertifizierung (MM.JJJJ)
Wichtig für die Dauer der Berechnung</t>
        </r>
      </text>
    </comment>
    <comment ref="M1" authorId="0" shapeId="0" xr:uid="{00000000-0006-0000-0800-000003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Feld nicht überschreiben, enthält errechnete Projektgültigkeit</t>
        </r>
      </text>
    </comment>
    <comment ref="H2" authorId="0" shapeId="0" xr:uid="{00000000-0006-0000-0800-000004000000}">
      <text>
        <r>
          <rPr>
            <b/>
            <sz val="8"/>
            <color indexed="81"/>
            <rFont val="Tahoma"/>
            <family val="2"/>
          </rPr>
          <t xml:space="preserve"> Seiler:</t>
        </r>
        <r>
          <rPr>
            <sz val="8"/>
            <color indexed="81"/>
            <rFont val="Tahoma"/>
            <family val="2"/>
          </rPr>
          <t xml:space="preserve">
beantragten Level eintragen
C = CPL
B = CPM/CIPM
A = CPD</t>
        </r>
      </text>
    </comment>
    <comment ref="K2" authorId="0" shapeId="0" xr:uid="{00000000-0006-0000-0800-000005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wird aus dem frühesten Anfang und dem spätesten Ende errechnet.
Zellen: C25 - B25</t>
        </r>
      </text>
    </comment>
    <comment ref="B3" authorId="0" shapeId="0" xr:uid="{00000000-0006-0000-0800-000006000000}">
      <text>
        <r>
          <rPr>
            <b/>
            <sz val="8"/>
            <color indexed="81"/>
            <rFont val="Tahoma"/>
            <family val="2"/>
          </rPr>
          <t xml:space="preserve"> Seiler:</t>
        </r>
        <r>
          <rPr>
            <sz val="8"/>
            <color indexed="81"/>
            <rFont val="Tahoma"/>
            <family val="2"/>
          </rPr>
          <t xml:space="preserve">
pro eingereichtem Projekt Anfangsdatum eingeben</t>
        </r>
      </text>
    </comment>
    <comment ref="D3" authorId="0" shapeId="0" xr:uid="{00000000-0006-0000-0800-000007000000}">
      <text>
        <r>
          <rPr>
            <b/>
            <sz val="8"/>
            <color indexed="81"/>
            <rFont val="Tahoma"/>
            <family val="2"/>
          </rPr>
          <t xml:space="preserve"> Seiler:</t>
        </r>
        <r>
          <rPr>
            <sz val="8"/>
            <color indexed="81"/>
            <rFont val="Tahoma"/>
            <family val="2"/>
          </rPr>
          <t xml:space="preserve">
pro eingereichtem Projekt Endedatum eingeben
</t>
        </r>
      </text>
    </comment>
    <comment ref="F3" authorId="0" shapeId="0" xr:uid="{00000000-0006-0000-0800-000008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Bewertung des Assessors, welcher Kategorie das Projekt entspricht (siehe F05GTPM)
1 = Mitarbeiter im  Projektteam (D)
2 = PM Sachbearbeiter (D)
3 = Arbeitspaketverantwortlicher (D)
4 = PL einfacher Projekte ( C)
5 = TPL komplexer Projekte / PL begrenzt komplexer Projekte ( C)
6 = Projekt-Kontroller / MA im Project-Office ( C)
7 = Berater der Projektleitung / Projektsteuerer (B)
8 = PL komplexer Projekte (B)
9 = Programmmanager / Ltr Multi-PM  (A)
10 = GF / Vorstand / für Projekte und/oder Programme (A)</t>
        </r>
      </text>
    </comment>
    <comment ref="H3" authorId="0" shapeId="0" xr:uid="{00000000-0006-0000-0800-000009000000}">
      <text>
        <r>
          <rPr>
            <b/>
            <sz val="8"/>
            <color indexed="81"/>
            <rFont val="Tahoma"/>
            <family val="2"/>
          </rPr>
          <t xml:space="preserve"> Seiler:</t>
        </r>
        <r>
          <rPr>
            <sz val="8"/>
            <color indexed="81"/>
            <rFont val="Tahoma"/>
            <family val="2"/>
          </rPr>
          <t xml:space="preserve">
Persönlichen Einsatz für den Projektzeitraum eingeben.
</t>
        </r>
        <r>
          <rPr>
            <b/>
            <sz val="8"/>
            <color indexed="81"/>
            <rFont val="Tahoma"/>
            <family val="2"/>
          </rPr>
          <t xml:space="preserve">Hinweis: </t>
        </r>
        <r>
          <rPr>
            <sz val="8"/>
            <color indexed="81"/>
            <rFont val="Tahoma"/>
            <family val="2"/>
          </rPr>
          <t>wenn ab den Spalten O für mehrere Projekte mehr als 120% in Summe eingegeben sind, wird die Summenspalte "rot" gekennzeichnet.
Dann kann direkt in den grau hinterlegten Zellen der %-Wert geändert werden.</t>
        </r>
      </text>
    </comment>
    <comment ref="I3" authorId="0" shapeId="0" xr:uid="{00000000-0006-0000-0800-00000A000000}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Mittelwert der geänderten Zellen</t>
        </r>
      </text>
    </comment>
    <comment ref="J3" authorId="0" shapeId="0" xr:uid="{00000000-0006-0000-0800-00000B000000}">
      <text>
        <r>
          <rPr>
            <b/>
            <sz val="8"/>
            <color indexed="81"/>
            <rFont val="Tahoma"/>
            <family val="2"/>
          </rPr>
          <t>Seiler:</t>
        </r>
        <r>
          <rPr>
            <sz val="8"/>
            <color indexed="81"/>
            <rFont val="Tahoma"/>
            <family val="2"/>
          </rPr>
          <t xml:space="preserve">
Differenz zwischen Projektende und Projektanfang
</t>
        </r>
      </text>
    </comment>
    <comment ref="K3" authorId="0" shapeId="0" xr:uid="{00000000-0006-0000-0800-00000C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Relative Zuordnung (in Prozent) der Projektzeit zum Gesamtwert [h1]</t>
        </r>
      </text>
    </comment>
    <comment ref="L3" authorId="0" shapeId="0" xr:uid="{00000000-0006-0000-0800-00000D000000}">
      <text>
        <r>
          <rPr>
            <b/>
            <sz val="8"/>
            <color indexed="81"/>
            <rFont val="Tahoma"/>
            <family val="2"/>
          </rPr>
          <t>PM-ZERT:</t>
        </r>
        <r>
          <rPr>
            <sz val="8"/>
            <color indexed="81"/>
            <rFont val="Tahoma"/>
            <family val="2"/>
          </rPr>
          <t xml:space="preserve">
Status grün: keine Eingabe
Status gelb: nur teilweise berücksichtigt
Status rot: Projekt außerhalb der Bewertung
Status weiß: Projekt berücksichtigt
Re-Zert: 5 Jahre
Level C: 6 Jahre (10 mit Begründung)
Level B: 8 Jahre (12 mit Begründung)
Level A: 12 Jahre</t>
        </r>
      </text>
    </comment>
    <comment ref="B17" authorId="0" shapeId="0" xr:uid="{00000000-0006-0000-0800-00000E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Frühester Anfang aller eingegebener Projekte</t>
        </r>
      </text>
    </comment>
    <comment ref="D17" authorId="0" shapeId="0" xr:uid="{00000000-0006-0000-0800-00000F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Spätestes Ende aller eingegebener Projekte</t>
        </r>
      </text>
    </comment>
    <comment ref="H17" authorId="0" shapeId="0" xr:uid="{00000000-0006-0000-0800-000010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Dieses Feld wechselt auf "geändert", wenn im Zeitstrahl Prozentzahlen geändert wurden.</t>
        </r>
      </text>
    </comment>
    <comment ref="K17" authorId="0" shapeId="0" xr:uid="{00000000-0006-0000-0800-000011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Prozentualer Anteil am Gesamtzeitraum</t>
        </r>
      </text>
    </comment>
    <comment ref="K18" authorId="0" shapeId="0" xr:uid="{00000000-0006-0000-0800-000012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PM-Anteil vom Gesamtzeitraum in Monaten.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H1" authorId="0" shapeId="0" xr:uid="{00000000-0006-0000-1600-000001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E = Erstzertifizierung
H = Höherzertifizierung
R = Re-Zertifizierung
</t>
        </r>
      </text>
    </comment>
    <comment ref="K1" authorId="0" shapeId="0" xr:uid="{00000000-0006-0000-1600-000002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Datum der Zertifizierung (MM.JJJJ)
Wichtig für die Dauer der Berechnung</t>
        </r>
      </text>
    </comment>
    <comment ref="M1" authorId="0" shapeId="0" xr:uid="{00000000-0006-0000-1600-000003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Feld nicht überschreiben, enthält errechnete Projektgültigkeit</t>
        </r>
      </text>
    </comment>
    <comment ref="K2" authorId="0" shapeId="0" xr:uid="{00000000-0006-0000-1600-000004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wird aus dem frühesten Anfang und dem spätesten Ende errechnet.
Zellen: C25 - B25</t>
        </r>
      </text>
    </comment>
    <comment ref="B3" authorId="0" shapeId="0" xr:uid="{00000000-0006-0000-1600-000005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pro eingereichtem Projekt Anfangsdatum eingeben</t>
        </r>
      </text>
    </comment>
    <comment ref="D3" authorId="0" shapeId="0" xr:uid="{00000000-0006-0000-1600-000006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pro eingereichtem Projekt Endedatum eingeben
</t>
        </r>
      </text>
    </comment>
    <comment ref="F3" authorId="0" shapeId="0" xr:uid="{00000000-0006-0000-1600-000007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Bewertung des Assessors, welcher Kategorie das Projekt entspricht (siehe F05GTPM)
1 = Mitarbeiter im  Projektteam (D)
2 = PM Sachbearbeiter (D)
3 = Arbeitspaketverantwortlicher (D)
4 = PL einfacher Projekte ( C)
5 = TPL komplexer Projekte / PL begrenzt komplexer Projekte ( C)
6 = Projekt-Kontroller / MA im Project-Office ( C)
7 = Berater der Projektleitung / Projektsteuerer (B)
8 = PL komplexer Projekte (B)
9 =  PL hoch komplexer Projekte  (A)
10 = GF / Vorstand / für Projekte (A)</t>
        </r>
      </text>
    </comment>
    <comment ref="H3" authorId="0" shapeId="0" xr:uid="{00000000-0006-0000-1600-000008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Persönlichen Einsatz für den Projektzeitraum eingeben.
</t>
        </r>
        <r>
          <rPr>
            <b/>
            <sz val="8"/>
            <color indexed="81"/>
            <rFont val="Tahoma"/>
            <family val="2"/>
          </rPr>
          <t xml:space="preserve">Hinweis: </t>
        </r>
        <r>
          <rPr>
            <sz val="8"/>
            <color indexed="81"/>
            <rFont val="Tahoma"/>
            <family val="2"/>
          </rPr>
          <t>wenn ab den Spalten O für mehrere Projekte mehr als 120% in Summe eingegeben sind, wird die Summenspalte "rot" gekennzeichnet.
Dann kann direkt in den grau hinterlegten Zellen der %-Wert geändert werden.</t>
        </r>
      </text>
    </comment>
    <comment ref="I3" authorId="0" shapeId="0" xr:uid="{00000000-0006-0000-1600-000009000000}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Mittelwert der geänderten Zellen</t>
        </r>
      </text>
    </comment>
    <comment ref="J3" authorId="0" shapeId="0" xr:uid="{00000000-0006-0000-1600-00000A000000}">
      <text>
        <r>
          <rPr>
            <b/>
            <sz val="8"/>
            <color indexed="81"/>
            <rFont val="Tahoma"/>
            <family val="2"/>
          </rPr>
          <t>Seiler:</t>
        </r>
        <r>
          <rPr>
            <sz val="8"/>
            <color indexed="81"/>
            <rFont val="Tahoma"/>
            <family val="2"/>
          </rPr>
          <t xml:space="preserve">
Differenz zwischen Projektende und Projektanfang
</t>
        </r>
      </text>
    </comment>
    <comment ref="K3" authorId="0" shapeId="0" xr:uid="{00000000-0006-0000-1600-00000B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Relative Zuordnung (in Prozent) der Projektzeit zum Gesamtwert [h1]</t>
        </r>
      </text>
    </comment>
    <comment ref="L3" authorId="0" shapeId="0" xr:uid="{00000000-0006-0000-1600-00000C000000}">
      <text>
        <r>
          <rPr>
            <b/>
            <sz val="8"/>
            <color indexed="81"/>
            <rFont val="Tahoma"/>
            <family val="2"/>
          </rPr>
          <t>PM-ZERT:</t>
        </r>
        <r>
          <rPr>
            <sz val="8"/>
            <color indexed="81"/>
            <rFont val="Tahoma"/>
            <family val="2"/>
          </rPr>
          <t xml:space="preserve">
Status grün: keine Eingabe
Status gelb: nur teilweise berücksichtigt
Status rot: Projekt außerhalb der Bewertung
Status weiß: Projekt berücksichtigt
Re-Zert: 5 Jahre
Level C: 6 Jahre (10 mit Begründung)
Level B: 8 Jahre (12 mit Begründung)
Level A: 12 Jahre</t>
        </r>
      </text>
    </comment>
    <comment ref="B17" authorId="0" shapeId="0" xr:uid="{00000000-0006-0000-1600-00000D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Frühester Anfang aller eingegebener Projekte</t>
        </r>
      </text>
    </comment>
    <comment ref="D17" authorId="0" shapeId="0" xr:uid="{00000000-0006-0000-1600-00000E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Spätestes Ende aller eingegebener Projekte</t>
        </r>
      </text>
    </comment>
    <comment ref="H17" authorId="0" shapeId="0" xr:uid="{00000000-0006-0000-1600-00000F000000}">
      <text>
        <r>
          <rPr>
            <b/>
            <sz val="8"/>
            <color indexed="81"/>
            <rFont val="Tahoma"/>
            <family val="2"/>
          </rPr>
          <t>Seiler :</t>
        </r>
        <r>
          <rPr>
            <sz val="8"/>
            <color indexed="81"/>
            <rFont val="Tahoma"/>
            <family val="2"/>
          </rPr>
          <t xml:space="preserve">
Dieses Feld wechselt auf "geändert", wenn im Zeitstrahl Prozentzahlen geändert wurden.</t>
        </r>
      </text>
    </comment>
    <comment ref="K17" authorId="0" shapeId="0" xr:uid="{00000000-0006-0000-1600-000010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Prozentualer Anteil am Gesamtzeitraum</t>
        </r>
      </text>
    </comment>
    <comment ref="K18" authorId="0" shapeId="0" xr:uid="{00000000-0006-0000-1600-000011000000}">
      <text>
        <r>
          <rPr>
            <b/>
            <sz val="8"/>
            <color indexed="81"/>
            <rFont val="Tahoma"/>
            <family val="2"/>
          </rPr>
          <t>PM-ZERT :</t>
        </r>
        <r>
          <rPr>
            <sz val="8"/>
            <color indexed="81"/>
            <rFont val="Tahoma"/>
            <family val="2"/>
          </rPr>
          <t xml:space="preserve">
PM-Anteil vom Gesamtzeitraum in Monaten.</t>
        </r>
      </text>
    </comment>
  </commentList>
</comments>
</file>

<file path=xl/sharedStrings.xml><?xml version="1.0" encoding="utf-8"?>
<sst xmlns="http://schemas.openxmlformats.org/spreadsheetml/2006/main" count="118" uniqueCount="83">
  <si>
    <t>Lebenslauf</t>
  </si>
  <si>
    <t>ESR 1</t>
  </si>
  <si>
    <t>ESR 2</t>
  </si>
  <si>
    <t>ESR 3</t>
  </si>
  <si>
    <t>Erst-Einschätzung Ihres Levels</t>
  </si>
  <si>
    <t xml:space="preserve">Name, Vorname:   </t>
  </si>
  <si>
    <t>B</t>
  </si>
  <si>
    <t>Geplantes Zertifizierungsdatum (MM.JJJJ)</t>
  </si>
  <si>
    <t xml:space="preserve">Nr. </t>
  </si>
  <si>
    <t>Projekt-Name</t>
  </si>
  <si>
    <r>
      <rPr>
        <b/>
        <sz val="10"/>
        <color rgb="FFFFFFFF"/>
        <rFont val="Verdana"/>
      </rPr>
      <t xml:space="preserve">Projektdauer
</t>
    </r>
    <r>
      <rPr>
        <i/>
        <sz val="9"/>
        <color rgb="FFFFFFFF"/>
        <rFont val="Verdana"/>
      </rPr>
      <t xml:space="preserve">"das Projekt lief..." </t>
    </r>
  </si>
  <si>
    <r>
      <t xml:space="preserve">Ich war tätig in der </t>
    </r>
    <r>
      <rPr>
        <b/>
        <u/>
        <sz val="10"/>
        <color theme="0"/>
        <rFont val="Verdana"/>
        <family val="2"/>
      </rPr>
      <t>Rolle</t>
    </r>
    <r>
      <rPr>
        <sz val="10"/>
        <color theme="0"/>
        <rFont val="Verdana"/>
        <family val="2"/>
      </rPr>
      <t xml:space="preserve"> als ... 
</t>
    </r>
    <r>
      <rPr>
        <i/>
        <sz val="8"/>
        <color theme="0"/>
        <rFont val="Verdana"/>
        <family val="2"/>
      </rPr>
      <t xml:space="preserve">es werden ausschließlich nachfolgende Rollen anerkannt: 
</t>
    </r>
    <r>
      <rPr>
        <b/>
        <i/>
        <sz val="8"/>
        <color theme="0"/>
        <rFont val="Verdana"/>
        <family val="2"/>
      </rPr>
      <t>Teil-Projektleitung, Projektleitung, Programmleitung, Portfolioleitung,</t>
    </r>
    <r>
      <rPr>
        <i/>
        <u/>
        <sz val="8"/>
        <color theme="0"/>
        <rFont val="Verdana"/>
        <family val="2"/>
      </rPr>
      <t xml:space="preserve"> 
in Ausnahmefällen: </t>
    </r>
    <r>
      <rPr>
        <i/>
        <sz val="8"/>
        <color theme="0"/>
        <rFont val="Verdana"/>
        <family val="2"/>
      </rPr>
      <t xml:space="preserve">
stellv. Projektleitung</t>
    </r>
  </si>
  <si>
    <t>Tätig in der Rolle ...</t>
  </si>
  <si>
    <r>
      <rPr>
        <b/>
        <sz val="10"/>
        <color theme="0"/>
        <rFont val="Verdana"/>
        <family val="2"/>
      </rPr>
      <t xml:space="preserve">Einsatz [%]
</t>
    </r>
    <r>
      <rPr>
        <sz val="10"/>
        <color theme="0"/>
        <rFont val="Verdana"/>
        <family val="2"/>
      </rPr>
      <t xml:space="preserve">
</t>
    </r>
    <r>
      <rPr>
        <i/>
        <sz val="8"/>
        <color theme="0"/>
        <rFont val="Verdana"/>
        <family val="2"/>
      </rPr>
      <t>"Wie viel % Ihrer Arbeitszeit haben Sie für die in Spalte E angegebene Rolle investiert?"</t>
    </r>
  </si>
  <si>
    <t>Tätig in der Rolle [Monate]</t>
  </si>
  <si>
    <t>Kurzbeschreibung des Projekts</t>
  </si>
  <si>
    <t>Personenanzahl des Kernteams</t>
  </si>
  <si>
    <t>Budget in €</t>
  </si>
  <si>
    <t>Zielverantworrtung</t>
  </si>
  <si>
    <t>von
MM.JJJJ</t>
  </si>
  <si>
    <t>bis
MM.JJJJ</t>
  </si>
  <si>
    <t>absolut</t>
  </si>
  <si>
    <t>gewichtet</t>
  </si>
  <si>
    <t>Wie viele Personen wurden direkt geführt?</t>
  </si>
  <si>
    <t>Lag eine Verantwortung für Budget, Zeit- und Leistungsziele vor?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</si>
  <si>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</si>
  <si>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</si>
  <si>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</si>
  <si>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</si>
  <si>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</si>
  <si>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</si>
  <si>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</si>
  <si>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</si>
  <si>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</si>
  <si>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</si>
  <si>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</si>
  <si>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</si>
  <si>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Summe gewichteter Monate</t>
  </si>
  <si>
    <t>&gt; 36 Monate = Level C-Einschätzung*</t>
  </si>
  <si>
    <t>&gt; 60 Monate = Level B-Einschätzung*</t>
  </si>
  <si>
    <t>*Dies ist eine reine erste Enschätzung zu einem potentiell erreichbaren Level. Es ist keine Bestätigung über die Level-Einschätzung oder gar die Zulassung zum Zerifizierungsverfahren der PM-ZERT. Alleinig die Assessorn der PM-ZERT werden über den Inhalt, die Komplexität und damit die finale Zulassung zum beantragten Level entscheiden.</t>
  </si>
  <si>
    <r>
      <rPr>
        <b/>
        <sz val="9"/>
        <color theme="1"/>
        <rFont val="Arial"/>
        <family val="2"/>
      </rPr>
      <t>Unterschrift</t>
    </r>
    <r>
      <rPr>
        <i/>
        <sz val="8"/>
        <color theme="1"/>
        <rFont val="Arial"/>
        <family val="2"/>
      </rPr>
      <t xml:space="preserve"> (hiermit bestätige ich die wahrheitsgemäßen Angaben)</t>
    </r>
  </si>
  <si>
    <t xml:space="preserve"> Antrag auf:</t>
  </si>
  <si>
    <t>Datum der</t>
  </si>
  <si>
    <t>Name:</t>
  </si>
  <si>
    <t xml:space="preserve"> Level:</t>
  </si>
  <si>
    <t>Zertifizierung</t>
  </si>
  <si>
    <t>Projekte</t>
  </si>
  <si>
    <t>Start
MM.JJJJ</t>
  </si>
  <si>
    <t xml:space="preserve"> Ende
MM.JJJJ</t>
  </si>
  <si>
    <t xml:space="preserve"> Zuordnung
Level A-D</t>
  </si>
  <si>
    <t>Notizen</t>
  </si>
  <si>
    <t>pers. Einsatz %</t>
  </si>
  <si>
    <t>(a) geänderter
pers. Einsatz %</t>
  </si>
  <si>
    <t>Anzahl Monate</t>
  </si>
  <si>
    <t>rel. Dauer in %</t>
  </si>
  <si>
    <t>Status</t>
  </si>
  <si>
    <t>Level D</t>
  </si>
  <si>
    <t>Level C</t>
  </si>
  <si>
    <t>Level B</t>
  </si>
  <si>
    <t>Level A</t>
  </si>
  <si>
    <t>in Prozent</t>
  </si>
  <si>
    <t>in Monaten</t>
  </si>
  <si>
    <t>=</t>
  </si>
  <si>
    <t>Prozentsatz pro Monat &lt;= 80%</t>
  </si>
  <si>
    <r>
      <t>gelb</t>
    </r>
    <r>
      <rPr>
        <sz val="11"/>
        <color indexed="8"/>
        <rFont val="Arial"/>
        <family val="2"/>
      </rPr>
      <t xml:space="preserve"> hinterlegte Felder können ausgefüllt werden</t>
    </r>
  </si>
  <si>
    <t>Prozentsatz pro Monat &gt; 80% und &lt;= 120%</t>
  </si>
  <si>
    <r>
      <t xml:space="preserve">alle anderen Felder werden </t>
    </r>
    <r>
      <rPr>
        <b/>
        <sz val="10"/>
        <rFont val="Arial"/>
        <family val="2"/>
      </rPr>
      <t>automatisch</t>
    </r>
    <r>
      <rPr>
        <sz val="11"/>
        <color indexed="8"/>
        <rFont val="Arial"/>
        <family val="2"/>
      </rPr>
      <t xml:space="preserve"> bestückt.</t>
    </r>
  </si>
  <si>
    <t>Prozentsatz pro Monat &gt; 120%</t>
  </si>
  <si>
    <t>max. Wert pro Monat = 120%</t>
  </si>
  <si>
    <t>Rezertifizierung:</t>
  </si>
  <si>
    <t>© PM-ZERT</t>
  </si>
  <si>
    <t>Komplexität</t>
  </si>
  <si>
    <r>
      <t>gelb</t>
    </r>
    <r>
      <rPr>
        <sz val="10"/>
        <color indexed="8"/>
        <rFont val="Arial"/>
        <family val="2"/>
      </rPr>
      <t xml:space="preserve"> hinterlegte Felder können ausgefüllt werden</t>
    </r>
  </si>
  <si>
    <t>Prozentsatz pro Monat&gt; 80% und &lt;= 120%</t>
  </si>
  <si>
    <t xml:space="preserve"> Prozentsatz pro Monat&gt; 120%</t>
  </si>
  <si>
    <t>Sofern das eigene Teilprojekt/Projekt Teil eines Gesamtprojektes oder Programms ist oder andere Projekte oder Teilprojekte wesentliche Schnittstellen zum eigenen Projekt haben, sollten dazu Angaben unter der Rubrik "Bemerkungen" gemacht werden.</t>
  </si>
  <si>
    <t>Betrachtungszeitraum:</t>
  </si>
  <si>
    <t>Re-Zert: 5 Jahre</t>
  </si>
  <si>
    <t>Level C: 6 Jahre (10 mit Begründung)</t>
  </si>
  <si>
    <t>Level B: 8 Jahre (12 mit Begründung)</t>
  </si>
  <si>
    <t>Level A: 12 Jahre</t>
  </si>
  <si>
    <r>
      <t xml:space="preserve">Sollte der Betrachtungszeitraum für die </t>
    </r>
    <r>
      <rPr>
        <b/>
        <sz val="10"/>
        <rFont val="Arial"/>
        <family val="2"/>
      </rPr>
      <t>Erstzertifizierung</t>
    </r>
    <r>
      <rPr>
        <sz val="10"/>
        <rFont val="Arial"/>
        <family val="2"/>
      </rPr>
      <t xml:space="preserve"> begründet erweitert werden, ist in B36 die "Verlängerung" einzutragen (also 48 für vierjährige Verlängerung bei Level C oder  Level B).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</si>
</sst>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7]mmm/\ yy;@"/>
    <numFmt numFmtId="165" formatCode="0.0"/>
    <numFmt numFmtId="166" formatCode="d/m/yy;@"/>
    <numFmt numFmtId="167" formatCode="dd/mm/yy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8"/>
      <color indexed="81"/>
      <name val="Arial"/>
      <family val="2"/>
    </font>
    <font>
      <sz val="8"/>
      <color indexed="8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color rgb="FFFF0000"/>
      <name val="Arial"/>
      <family val="2"/>
    </font>
    <font>
      <sz val="7"/>
      <color indexed="55"/>
      <name val="Arial"/>
      <family val="2"/>
    </font>
    <font>
      <sz val="7"/>
      <name val="Arial"/>
      <family val="2"/>
    </font>
    <font>
      <sz val="10"/>
      <color rgb="FF00FF00"/>
      <name val="Arial"/>
      <family val="2"/>
    </font>
    <font>
      <sz val="11"/>
      <color indexed="8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0"/>
      <name val="Verdana"/>
      <family val="2"/>
    </font>
    <font>
      <sz val="9"/>
      <color theme="0"/>
      <name val="Verdana"/>
      <family val="2"/>
    </font>
    <font>
      <b/>
      <u/>
      <sz val="10"/>
      <color theme="0"/>
      <name val="Verdana"/>
      <family val="2"/>
    </font>
    <font>
      <i/>
      <sz val="8"/>
      <color indexed="81"/>
      <name val="Arial"/>
      <family val="2"/>
    </font>
    <font>
      <i/>
      <sz val="8"/>
      <color indexed="81"/>
      <name val="Tahoma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sz val="11"/>
      <color rgb="FFC00000"/>
      <name val="Arial"/>
      <family val="2"/>
    </font>
    <font>
      <b/>
      <sz val="11"/>
      <color theme="0"/>
      <name val="Arial"/>
      <family val="2"/>
    </font>
    <font>
      <i/>
      <sz val="8"/>
      <color theme="0"/>
      <name val="Verdana"/>
      <family val="2"/>
    </font>
    <font>
      <i/>
      <u/>
      <sz val="8"/>
      <color theme="0"/>
      <name val="Verdana"/>
      <family val="2"/>
    </font>
    <font>
      <b/>
      <i/>
      <sz val="8"/>
      <color theme="0"/>
      <name val="Verdana"/>
      <family val="2"/>
    </font>
    <font>
      <b/>
      <sz val="10"/>
      <color theme="0"/>
      <name val="Verdana"/>
      <family val="2"/>
    </font>
    <font>
      <i/>
      <sz val="8"/>
      <color theme="1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theme="1"/>
      <name val="Arial"/>
      <family val="2"/>
    </font>
    <font>
      <sz val="11"/>
      <color indexed="8"/>
      <name val="Calibri"/>
    </font>
    <font>
      <sz val="10"/>
      <color theme="0"/>
      <name val="Abadi"/>
      <family val="2"/>
    </font>
    <font>
      <i/>
      <sz val="8"/>
      <color theme="0"/>
      <name val="Abadi"/>
      <family val="2"/>
    </font>
    <font>
      <sz val="11"/>
      <color theme="1"/>
      <name val="Abadi"/>
      <family val="2"/>
    </font>
    <font>
      <b/>
      <sz val="10"/>
      <color rgb="FFFFFFFF"/>
      <name val="Verdana"/>
    </font>
    <font>
      <i/>
      <sz val="9"/>
      <color rgb="FFFFFFFF"/>
      <name val="Verdana"/>
    </font>
    <font>
      <sz val="10"/>
      <color rgb="FFFFFFFF"/>
      <name val="Verdana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1FB71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61018"/>
        <bgColor indexed="64"/>
      </patternFill>
    </fill>
    <fill>
      <patternFill patternType="solid">
        <fgColor rgb="FF9B9997"/>
        <bgColor indexed="64"/>
      </patternFill>
    </fill>
    <fill>
      <patternFill patternType="solid">
        <fgColor rgb="FF75C01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>
      <alignment horizontal="left" vertical="center"/>
    </xf>
    <xf numFmtId="0" fontId="13" fillId="0" borderId="0"/>
    <xf numFmtId="0" fontId="1" fillId="8" borderId="0" applyNumberFormat="0" applyBorder="0" applyAlignment="0" applyProtection="0"/>
    <xf numFmtId="0" fontId="23" fillId="0" borderId="0"/>
    <xf numFmtId="0" fontId="45" fillId="0" borderId="0" applyNumberFormat="0" applyFill="0" applyBorder="0" applyProtection="0"/>
  </cellStyleXfs>
  <cellXfs count="130">
    <xf numFmtId="0" fontId="0" fillId="0" borderId="0" xfId="0"/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/>
    </xf>
    <xf numFmtId="0" fontId="13" fillId="0" borderId="0" xfId="2" applyAlignment="1">
      <alignment horizontal="center"/>
    </xf>
    <xf numFmtId="164" fontId="13" fillId="0" borderId="0" xfId="2" applyNumberFormat="1" applyAlignment="1">
      <alignment horizontal="center"/>
    </xf>
    <xf numFmtId="164" fontId="14" fillId="0" borderId="0" xfId="2" applyNumberFormat="1" applyFont="1" applyAlignment="1">
      <alignment horizontal="left"/>
    </xf>
    <xf numFmtId="164" fontId="13" fillId="2" borderId="1" xfId="2" applyNumberFormat="1" applyFill="1" applyBorder="1" applyAlignment="1">
      <alignment horizontal="center" wrapText="1"/>
    </xf>
    <xf numFmtId="1" fontId="13" fillId="0" borderId="0" xfId="2" applyNumberFormat="1" applyAlignment="1">
      <alignment horizontal="left"/>
    </xf>
    <xf numFmtId="164" fontId="13" fillId="0" borderId="1" xfId="2" applyNumberFormat="1" applyBorder="1" applyAlignment="1">
      <alignment horizontal="center"/>
    </xf>
    <xf numFmtId="0" fontId="13" fillId="0" borderId="0" xfId="2"/>
    <xf numFmtId="2" fontId="15" fillId="0" borderId="0" xfId="2" applyNumberFormat="1" applyFont="1" applyAlignment="1">
      <alignment horizontal="center"/>
    </xf>
    <xf numFmtId="0" fontId="16" fillId="0" borderId="0" xfId="2" applyFont="1"/>
    <xf numFmtId="0" fontId="14" fillId="0" borderId="0" xfId="2" applyFont="1" applyAlignment="1">
      <alignment horizontal="center"/>
    </xf>
    <xf numFmtId="0" fontId="13" fillId="2" borderId="0" xfId="2" applyFill="1" applyAlignment="1">
      <alignment horizontal="left"/>
    </xf>
    <xf numFmtId="0" fontId="14" fillId="0" borderId="0" xfId="2" applyFont="1" applyAlignment="1">
      <alignment horizontal="left"/>
    </xf>
    <xf numFmtId="0" fontId="13" fillId="0" borderId="1" xfId="2" applyBorder="1" applyAlignment="1">
      <alignment horizontal="center"/>
    </xf>
    <xf numFmtId="1" fontId="13" fillId="0" borderId="0" xfId="2" applyNumberFormat="1" applyAlignment="1">
      <alignment horizontal="center"/>
    </xf>
    <xf numFmtId="1" fontId="13" fillId="3" borderId="1" xfId="2" applyNumberFormat="1" applyFill="1" applyBorder="1" applyAlignment="1">
      <alignment horizontal="center"/>
    </xf>
    <xf numFmtId="2" fontId="13" fillId="0" borderId="0" xfId="2" applyNumberFormat="1" applyAlignment="1">
      <alignment horizontal="center"/>
    </xf>
    <xf numFmtId="0" fontId="13" fillId="0" borderId="0" xfId="2" applyAlignment="1">
      <alignment horizontal="center" vertical="center"/>
    </xf>
    <xf numFmtId="164" fontId="13" fillId="0" borderId="0" xfId="2" applyNumberFormat="1" applyAlignment="1">
      <alignment horizontal="center" vertical="center" wrapText="1"/>
    </xf>
    <xf numFmtId="0" fontId="13" fillId="0" borderId="0" xfId="2" applyAlignment="1">
      <alignment horizontal="center" vertical="center" wrapText="1"/>
    </xf>
    <xf numFmtId="1" fontId="13" fillId="0" borderId="0" xfId="2" applyNumberFormat="1" applyAlignment="1">
      <alignment horizontal="center" vertical="center" wrapText="1"/>
    </xf>
    <xf numFmtId="0" fontId="13" fillId="0" borderId="0" xfId="2" applyAlignment="1">
      <alignment vertical="center" textRotation="90" wrapText="1"/>
    </xf>
    <xf numFmtId="2" fontId="13" fillId="0" borderId="0" xfId="2" applyNumberFormat="1" applyAlignment="1">
      <alignment horizontal="center" vertical="center" wrapText="1"/>
    </xf>
    <xf numFmtId="0" fontId="13" fillId="0" borderId="0" xfId="2" applyAlignment="1">
      <alignment vertical="center"/>
    </xf>
    <xf numFmtId="164" fontId="13" fillId="0" borderId="0" xfId="2" applyNumberFormat="1" applyAlignment="1">
      <alignment vertical="center" textRotation="90"/>
    </xf>
    <xf numFmtId="164" fontId="13" fillId="4" borderId="0" xfId="2" applyNumberFormat="1" applyFill="1" applyAlignment="1">
      <alignment vertical="center" textRotation="90"/>
    </xf>
    <xf numFmtId="164" fontId="13" fillId="2" borderId="1" xfId="2" applyNumberFormat="1" applyFill="1" applyBorder="1" applyAlignment="1">
      <alignment horizontal="center"/>
    </xf>
    <xf numFmtId="0" fontId="13" fillId="2" borderId="1" xfId="2" applyFill="1" applyBorder="1" applyAlignment="1">
      <alignment horizontal="center"/>
    </xf>
    <xf numFmtId="0" fontId="17" fillId="0" borderId="0" xfId="2" applyFont="1"/>
    <xf numFmtId="0" fontId="17" fillId="4" borderId="0" xfId="2" applyFont="1" applyFill="1"/>
    <xf numFmtId="0" fontId="18" fillId="0" borderId="0" xfId="2" applyFont="1"/>
    <xf numFmtId="164" fontId="13" fillId="3" borderId="1" xfId="2" applyNumberFormat="1" applyFill="1" applyBorder="1" applyAlignment="1">
      <alignment horizontal="center" vertical="center"/>
    </xf>
    <xf numFmtId="164" fontId="13" fillId="4" borderId="0" xfId="2" applyNumberFormat="1" applyFill="1" applyAlignment="1">
      <alignment horizontal="center" vertical="center"/>
    </xf>
    <xf numFmtId="1" fontId="13" fillId="0" borderId="0" xfId="2" applyNumberFormat="1" applyAlignment="1">
      <alignment horizontal="center" vertical="center"/>
    </xf>
    <xf numFmtId="165" fontId="13" fillId="3" borderId="1" xfId="2" applyNumberFormat="1" applyFill="1" applyBorder="1" applyAlignment="1">
      <alignment horizontal="center" vertical="center"/>
    </xf>
    <xf numFmtId="165" fontId="13" fillId="0" borderId="0" xfId="2" applyNumberFormat="1" applyAlignment="1">
      <alignment horizontal="center" vertical="center"/>
    </xf>
    <xf numFmtId="1" fontId="13" fillId="3" borderId="0" xfId="2" applyNumberFormat="1" applyFill="1" applyAlignment="1">
      <alignment horizontal="center" vertical="center" textRotation="90"/>
    </xf>
    <xf numFmtId="1" fontId="19" fillId="5" borderId="0" xfId="0" applyNumberFormat="1" applyFont="1" applyFill="1" applyAlignment="1">
      <alignment horizontal="center" vertical="center" textRotation="90"/>
    </xf>
    <xf numFmtId="0" fontId="13" fillId="0" borderId="0" xfId="0" applyFont="1"/>
    <xf numFmtId="0" fontId="13" fillId="6" borderId="0" xfId="0" applyFont="1" applyFill="1"/>
    <xf numFmtId="0" fontId="13" fillId="0" borderId="0" xfId="2" applyAlignment="1">
      <alignment horizontal="left"/>
    </xf>
    <xf numFmtId="0" fontId="13" fillId="7" borderId="0" xfId="0" applyFont="1" applyFill="1"/>
    <xf numFmtId="164" fontId="13" fillId="0" borderId="0" xfId="2" applyNumberFormat="1" applyAlignment="1" applyProtection="1">
      <alignment horizontal="center"/>
      <protection locked="0"/>
    </xf>
    <xf numFmtId="0" fontId="2" fillId="0" borderId="0" xfId="0" applyFont="1" applyAlignment="1">
      <alignment horizontal="left" vertical="top"/>
    </xf>
    <xf numFmtId="14" fontId="0" fillId="0" borderId="0" xfId="0" applyNumberFormat="1" applyAlignment="1">
      <alignment vertical="center"/>
    </xf>
    <xf numFmtId="0" fontId="6" fillId="0" borderId="0" xfId="0" applyFont="1"/>
    <xf numFmtId="164" fontId="13" fillId="0" borderId="0" xfId="2" applyNumberFormat="1" applyAlignment="1">
      <alignment horizontal="left"/>
    </xf>
    <xf numFmtId="164" fontId="13" fillId="0" borderId="1" xfId="2" applyNumberFormat="1" applyBorder="1" applyAlignment="1">
      <alignment horizontal="center" wrapText="1"/>
    </xf>
    <xf numFmtId="0" fontId="17" fillId="0" borderId="0" xfId="2" applyFont="1" applyProtection="1">
      <protection locked="0"/>
    </xf>
    <xf numFmtId="0" fontId="17" fillId="4" borderId="0" xfId="2" applyFont="1" applyFill="1" applyProtection="1">
      <protection locked="0"/>
    </xf>
    <xf numFmtId="0" fontId="13" fillId="0" borderId="0" xfId="2" applyProtection="1">
      <protection locked="0"/>
    </xf>
    <xf numFmtId="1" fontId="25" fillId="3" borderId="0" xfId="2" applyNumberFormat="1" applyFont="1" applyFill="1" applyAlignment="1">
      <alignment horizontal="center" vertical="center" textRotation="90"/>
    </xf>
    <xf numFmtId="166" fontId="13" fillId="0" borderId="0" xfId="2" applyNumberFormat="1"/>
    <xf numFmtId="167" fontId="13" fillId="0" borderId="0" xfId="2" applyNumberFormat="1" applyAlignment="1">
      <alignment horizontal="center"/>
    </xf>
    <xf numFmtId="14" fontId="24" fillId="0" borderId="0" xfId="2" applyNumberFormat="1" applyFont="1"/>
    <xf numFmtId="164" fontId="13" fillId="0" borderId="0" xfId="2" applyNumberFormat="1" applyAlignment="1">
      <alignment horizontal="center" vertical="center"/>
    </xf>
    <xf numFmtId="0" fontId="13" fillId="9" borderId="1" xfId="2" applyFill="1" applyBorder="1" applyAlignment="1" applyProtection="1">
      <alignment horizontal="center"/>
      <protection locked="0"/>
    </xf>
    <xf numFmtId="0" fontId="13" fillId="9" borderId="1" xfId="2" applyFill="1" applyBorder="1" applyAlignment="1" applyProtection="1">
      <alignment horizontal="left" vertical="top" wrapText="1"/>
      <protection locked="0"/>
    </xf>
    <xf numFmtId="1" fontId="13" fillId="9" borderId="1" xfId="2" applyNumberFormat="1" applyFill="1" applyBorder="1" applyAlignment="1" applyProtection="1">
      <alignment horizontal="center"/>
      <protection locked="0"/>
    </xf>
    <xf numFmtId="165" fontId="13" fillId="4" borderId="1" xfId="2" applyNumberFormat="1" applyFill="1" applyBorder="1" applyAlignment="1">
      <alignment horizontal="center" vertical="center"/>
    </xf>
    <xf numFmtId="1" fontId="13" fillId="4" borderId="0" xfId="2" applyNumberFormat="1" applyFill="1" applyAlignment="1">
      <alignment horizontal="center"/>
    </xf>
    <xf numFmtId="1" fontId="25" fillId="0" borderId="0" xfId="2" applyNumberFormat="1" applyFont="1" applyAlignment="1">
      <alignment horizontal="center" vertical="center" textRotation="90"/>
    </xf>
    <xf numFmtId="1" fontId="13" fillId="0" borderId="0" xfId="2" applyNumberFormat="1" applyAlignment="1">
      <alignment horizontal="center" vertical="center" textRotation="90"/>
    </xf>
    <xf numFmtId="1" fontId="6" fillId="11" borderId="5" xfId="0" applyNumberFormat="1" applyFont="1" applyFill="1" applyBorder="1" applyAlignment="1">
      <alignment wrapText="1"/>
    </xf>
    <xf numFmtId="1" fontId="6" fillId="11" borderId="3" xfId="0" applyNumberFormat="1" applyFont="1" applyFill="1" applyBorder="1" applyAlignment="1">
      <alignment wrapText="1"/>
    </xf>
    <xf numFmtId="164" fontId="35" fillId="11" borderId="1" xfId="0" applyNumberFormat="1" applyFont="1" applyFill="1" applyBorder="1" applyAlignment="1">
      <alignment horizontal="center" wrapText="1"/>
    </xf>
    <xf numFmtId="164" fontId="6" fillId="12" borderId="1" xfId="0" applyNumberFormat="1" applyFont="1" applyFill="1" applyBorder="1" applyAlignment="1" applyProtection="1">
      <alignment horizontal="center" wrapText="1"/>
      <protection locked="0"/>
    </xf>
    <xf numFmtId="0" fontId="6" fillId="12" borderId="1" xfId="0" applyFont="1" applyFill="1" applyBorder="1" applyAlignment="1" applyProtection="1">
      <alignment wrapText="1"/>
      <protection locked="0"/>
    </xf>
    <xf numFmtId="0" fontId="6" fillId="12" borderId="15" xfId="0" applyFont="1" applyFill="1" applyBorder="1" applyAlignment="1" applyProtection="1">
      <alignment horizontal="center" wrapText="1"/>
      <protection locked="0"/>
    </xf>
    <xf numFmtId="164" fontId="34" fillId="12" borderId="1" xfId="0" applyNumberFormat="1" applyFont="1" applyFill="1" applyBorder="1" applyAlignment="1" applyProtection="1">
      <alignment horizontal="center" wrapText="1"/>
      <protection locked="0"/>
    </xf>
    <xf numFmtId="165" fontId="6" fillId="13" borderId="14" xfId="0" applyNumberFormat="1" applyFont="1" applyFill="1" applyBorder="1" applyAlignment="1">
      <alignment wrapText="1"/>
    </xf>
    <xf numFmtId="165" fontId="6" fillId="13" borderId="2" xfId="0" applyNumberFormat="1" applyFont="1" applyFill="1" applyBorder="1" applyAlignment="1">
      <alignment wrapText="1"/>
    </xf>
    <xf numFmtId="165" fontId="6" fillId="13" borderId="4" xfId="0" applyNumberFormat="1" applyFont="1" applyFill="1" applyBorder="1" applyAlignment="1">
      <alignment wrapText="1"/>
    </xf>
    <xf numFmtId="0" fontId="46" fillId="11" borderId="24" xfId="0" applyFont="1" applyFill="1" applyBorder="1" applyAlignment="1">
      <alignment horizontal="center" vertical="center" wrapText="1"/>
    </xf>
    <xf numFmtId="0" fontId="47" fillId="11" borderId="24" xfId="0" applyFont="1" applyFill="1" applyBorder="1" applyAlignment="1">
      <alignment horizontal="center" vertical="center" wrapText="1"/>
    </xf>
    <xf numFmtId="0" fontId="48" fillId="12" borderId="8" xfId="0" applyFont="1" applyFill="1" applyBorder="1" applyAlignment="1" applyProtection="1">
      <alignment wrapText="1"/>
      <protection locked="0"/>
    </xf>
    <xf numFmtId="0" fontId="36" fillId="11" borderId="0" xfId="0" applyFont="1" applyFill="1" applyAlignment="1">
      <alignment wrapText="1"/>
    </xf>
    <xf numFmtId="0" fontId="29" fillId="11" borderId="24" xfId="0" applyFont="1" applyFill="1" applyBorder="1" applyAlignment="1">
      <alignment horizontal="center" vertical="center" wrapText="1"/>
    </xf>
    <xf numFmtId="0" fontId="26" fillId="11" borderId="24" xfId="0" applyFont="1" applyFill="1" applyBorder="1" applyAlignment="1">
      <alignment horizontal="center"/>
    </xf>
    <xf numFmtId="0" fontId="6" fillId="12" borderId="11" xfId="0" applyFont="1" applyFill="1" applyBorder="1" applyAlignment="1" applyProtection="1">
      <alignment wrapText="1"/>
      <protection locked="0"/>
    </xf>
    <xf numFmtId="164" fontId="6" fillId="12" borderId="12" xfId="0" applyNumberFormat="1" applyFont="1" applyFill="1" applyBorder="1" applyAlignment="1" applyProtection="1">
      <alignment horizontal="center" wrapText="1"/>
      <protection locked="0"/>
    </xf>
    <xf numFmtId="0" fontId="6" fillId="12" borderId="12" xfId="0" applyFont="1" applyFill="1" applyBorder="1" applyAlignment="1" applyProtection="1">
      <alignment wrapText="1"/>
      <protection locked="0"/>
    </xf>
    <xf numFmtId="0" fontId="6" fillId="12" borderId="13" xfId="0" applyFont="1" applyFill="1" applyBorder="1" applyAlignment="1" applyProtection="1">
      <alignment horizontal="center" wrapText="1"/>
      <protection locked="0"/>
    </xf>
    <xf numFmtId="1" fontId="6" fillId="11" borderId="12" xfId="0" applyNumberFormat="1" applyFont="1" applyFill="1" applyBorder="1" applyAlignment="1">
      <alignment wrapText="1"/>
    </xf>
    <xf numFmtId="0" fontId="48" fillId="12" borderId="16" xfId="0" applyFont="1" applyFill="1" applyBorder="1" applyAlignment="1" applyProtection="1">
      <alignment wrapText="1"/>
      <protection locked="0"/>
    </xf>
    <xf numFmtId="0" fontId="48" fillId="12" borderId="26" xfId="0" applyFont="1" applyFill="1" applyBorder="1" applyAlignment="1" applyProtection="1">
      <alignment horizontal="center" wrapText="1"/>
      <protection locked="0"/>
    </xf>
    <xf numFmtId="0" fontId="6" fillId="12" borderId="27" xfId="0" applyFont="1" applyFill="1" applyBorder="1" applyAlignment="1" applyProtection="1">
      <alignment wrapText="1"/>
      <protection locked="0"/>
    </xf>
    <xf numFmtId="0" fontId="48" fillId="12" borderId="28" xfId="0" applyFont="1" applyFill="1" applyBorder="1" applyAlignment="1" applyProtection="1">
      <alignment horizontal="center" wrapText="1"/>
      <protection locked="0"/>
    </xf>
    <xf numFmtId="0" fontId="6" fillId="12" borderId="25" xfId="0" applyFont="1" applyFill="1" applyBorder="1" applyAlignment="1" applyProtection="1">
      <alignment wrapText="1"/>
      <protection locked="0"/>
    </xf>
    <xf numFmtId="164" fontId="6" fillId="12" borderId="3" xfId="0" applyNumberFormat="1" applyFont="1" applyFill="1" applyBorder="1" applyAlignment="1" applyProtection="1">
      <alignment horizontal="center" wrapText="1"/>
      <protection locked="0"/>
    </xf>
    <xf numFmtId="0" fontId="6" fillId="12" borderId="3" xfId="0" applyFont="1" applyFill="1" applyBorder="1" applyAlignment="1" applyProtection="1">
      <alignment wrapText="1"/>
      <protection locked="0"/>
    </xf>
    <xf numFmtId="0" fontId="6" fillId="12" borderId="29" xfId="0" applyFont="1" applyFill="1" applyBorder="1" applyAlignment="1" applyProtection="1">
      <alignment horizontal="center" wrapText="1"/>
      <protection locked="0"/>
    </xf>
    <xf numFmtId="0" fontId="48" fillId="12" borderId="17" xfId="0" applyFont="1" applyFill="1" applyBorder="1" applyAlignment="1" applyProtection="1">
      <alignment wrapText="1"/>
      <protection locked="0"/>
    </xf>
    <xf numFmtId="0" fontId="48" fillId="12" borderId="30" xfId="0" applyFont="1" applyFill="1" applyBorder="1" applyAlignment="1" applyProtection="1">
      <alignment horizontal="center" wrapText="1"/>
      <protection locked="0"/>
    </xf>
    <xf numFmtId="165" fontId="6" fillId="13" borderId="33" xfId="0" applyNumberFormat="1" applyFont="1" applyFill="1" applyBorder="1" applyAlignment="1">
      <alignment vertical="center" wrapText="1"/>
    </xf>
    <xf numFmtId="0" fontId="46" fillId="11" borderId="24" xfId="0" applyFont="1" applyFill="1" applyBorder="1" applyAlignment="1">
      <alignment horizontal="center" vertical="center" wrapText="1"/>
    </xf>
    <xf numFmtId="0" fontId="28" fillId="11" borderId="24" xfId="0" applyFont="1" applyFill="1" applyBorder="1" applyAlignment="1">
      <alignment horizontal="center" vertical="center" wrapText="1"/>
    </xf>
    <xf numFmtId="0" fontId="29" fillId="11" borderId="2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4" fillId="12" borderId="6" xfId="0" applyFont="1" applyFill="1" applyBorder="1" applyAlignment="1" applyProtection="1">
      <alignment wrapText="1"/>
      <protection locked="0"/>
    </xf>
    <xf numFmtId="0" fontId="34" fillId="12" borderId="7" xfId="0" applyFont="1" applyFill="1" applyBorder="1" applyAlignment="1" applyProtection="1">
      <alignment wrapText="1"/>
      <protection locked="0"/>
    </xf>
    <xf numFmtId="0" fontId="34" fillId="12" borderId="8" xfId="0" applyFont="1" applyFill="1" applyBorder="1" applyAlignment="1" applyProtection="1">
      <alignment wrapText="1"/>
      <protection locked="0"/>
    </xf>
    <xf numFmtId="0" fontId="36" fillId="11" borderId="9" xfId="0" applyFont="1" applyFill="1" applyBorder="1" applyAlignment="1">
      <alignment horizontal="right" wrapText="1"/>
    </xf>
    <xf numFmtId="0" fontId="36" fillId="11" borderId="10" xfId="0" applyFont="1" applyFill="1" applyBorder="1" applyAlignment="1">
      <alignment horizontal="right" wrapText="1"/>
    </xf>
    <xf numFmtId="0" fontId="51" fillId="11" borderId="24" xfId="0" applyFont="1" applyFill="1" applyBorder="1" applyAlignment="1">
      <alignment horizontal="center" vertical="center" wrapText="1"/>
    </xf>
    <xf numFmtId="0" fontId="40" fillId="11" borderId="24" xfId="0" applyFont="1" applyFill="1" applyBorder="1" applyAlignment="1">
      <alignment horizontal="center" vertical="center" wrapText="1"/>
    </xf>
    <xf numFmtId="0" fontId="44" fillId="10" borderId="21" xfId="0" applyFont="1" applyFill="1" applyBorder="1" applyAlignment="1" applyProtection="1">
      <alignment horizontal="center" vertical="top" wrapText="1"/>
      <protection locked="0"/>
    </xf>
    <xf numFmtId="0" fontId="44" fillId="10" borderId="22" xfId="0" applyFont="1" applyFill="1" applyBorder="1" applyAlignment="1" applyProtection="1">
      <alignment horizontal="center" vertical="top" wrapText="1"/>
      <protection locked="0"/>
    </xf>
    <xf numFmtId="0" fontId="44" fillId="10" borderId="23" xfId="0" applyFont="1" applyFill="1" applyBorder="1" applyAlignment="1" applyProtection="1">
      <alignment horizontal="center" vertical="top" wrapText="1"/>
      <protection locked="0"/>
    </xf>
    <xf numFmtId="0" fontId="6" fillId="10" borderId="9" xfId="0" applyFont="1" applyFill="1" applyBorder="1" applyAlignment="1" applyProtection="1">
      <alignment horizontal="center" wrapText="1"/>
      <protection locked="0"/>
    </xf>
    <xf numFmtId="0" fontId="6" fillId="10" borderId="18" xfId="0" applyFont="1" applyFill="1" applyBorder="1" applyAlignment="1" applyProtection="1">
      <alignment horizontal="center" wrapText="1"/>
      <protection locked="0"/>
    </xf>
    <xf numFmtId="0" fontId="6" fillId="10" borderId="10" xfId="0" applyFont="1" applyFill="1" applyBorder="1" applyAlignment="1" applyProtection="1">
      <alignment horizontal="center" wrapText="1"/>
      <protection locked="0"/>
    </xf>
    <xf numFmtId="0" fontId="6" fillId="10" borderId="19" xfId="0" applyFont="1" applyFill="1" applyBorder="1" applyAlignment="1" applyProtection="1">
      <alignment horizontal="center" wrapText="1"/>
      <protection locked="0"/>
    </xf>
    <xf numFmtId="0" fontId="6" fillId="10" borderId="0" xfId="0" applyFont="1" applyFill="1" applyAlignment="1" applyProtection="1">
      <alignment horizontal="center" wrapText="1"/>
      <protection locked="0"/>
    </xf>
    <xf numFmtId="0" fontId="6" fillId="10" borderId="20" xfId="0" applyFont="1" applyFill="1" applyBorder="1" applyAlignment="1" applyProtection="1">
      <alignment horizontal="center" wrapText="1"/>
      <protection locked="0"/>
    </xf>
    <xf numFmtId="0" fontId="41" fillId="0" borderId="0" xfId="0" applyFont="1" applyAlignment="1">
      <alignment horizontal="center" wrapText="1"/>
    </xf>
    <xf numFmtId="0" fontId="4" fillId="13" borderId="31" xfId="0" applyFont="1" applyFill="1" applyBorder="1" applyAlignment="1">
      <alignment horizontal="center" vertical="center" wrapText="1"/>
    </xf>
    <xf numFmtId="0" fontId="4" fillId="13" borderId="32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164" fontId="13" fillId="0" borderId="6" xfId="2" applyNumberFormat="1" applyBorder="1" applyAlignment="1">
      <alignment horizontal="left"/>
    </xf>
    <xf numFmtId="164" fontId="13" fillId="0" borderId="7" xfId="2" applyNumberFormat="1" applyBorder="1" applyAlignment="1">
      <alignment horizontal="left"/>
    </xf>
    <xf numFmtId="0" fontId="13" fillId="0" borderId="8" xfId="2" applyBorder="1" applyAlignment="1">
      <alignment horizontal="left"/>
    </xf>
    <xf numFmtId="164" fontId="13" fillId="0" borderId="8" xfId="2" applyNumberFormat="1" applyBorder="1" applyAlignment="1">
      <alignment horizontal="left"/>
    </xf>
  </cellXfs>
  <cellStyles count="6">
    <cellStyle name="20 % - Akzent3 3" xfId="3" xr:uid="{00000000-0005-0000-0000-000001000000}"/>
    <cellStyle name="ICRHB Table Text" xfId="1" xr:uid="{00000000-0005-0000-0000-000002000000}"/>
    <cellStyle name="Standard" xfId="0" builtinId="0"/>
    <cellStyle name="Standard 2" xfId="2" xr:uid="{00000000-0005-0000-0000-000005000000}"/>
    <cellStyle name="Standard 3" xfId="4" xr:uid="{00000000-0005-0000-0000-000006000000}"/>
    <cellStyle name="Standard 4" xfId="5" xr:uid="{615A8F93-2C13-4982-9436-7706353EFB56}"/>
  </cellStyles>
  <dxfs count="21">
    <dxf>
      <font>
        <color auto="1"/>
        <name val="Cambria"/>
        <scheme val="none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>
          <bgColor indexed="34"/>
        </patternFill>
      </fill>
    </dxf>
    <dxf>
      <font>
        <color auto="1"/>
        <name val="Cambria"/>
        <scheme val="none"/>
      </font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2"/>
        </patternFill>
      </fill>
    </dxf>
    <dxf>
      <font>
        <b/>
        <i val="0"/>
        <condense val="0"/>
        <extend val="0"/>
      </font>
      <fill>
        <patternFill>
          <bgColor indexed="47"/>
        </patternFill>
      </fill>
    </dxf>
    <dxf>
      <font>
        <b val="0"/>
        <i val="0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2"/>
        </patternFill>
      </fill>
    </dxf>
    <dxf>
      <font>
        <b/>
        <i val="0"/>
        <condense val="0"/>
        <extend val="0"/>
      </font>
      <fill>
        <patternFill>
          <bgColor indexed="47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E3192D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0848C"/>
      <color rgb="FFFFFFCC"/>
      <color rgb="FF99FF99"/>
      <color rgb="FF99FFCC"/>
      <color rgb="FF66FF66"/>
      <color rgb="FFCCFFCC"/>
      <color rgb="FFCCECFF"/>
      <color rgb="FFCCFFFF"/>
      <color rgb="FF66FF99"/>
      <color rgb="FF48B1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103909</xdr:colOff>
      <xdr:row>28</xdr:row>
      <xdr:rowOff>17318</xdr:rowOff>
    </xdr:from>
    <xdr:to>
      <xdr:col>10</xdr:col>
      <xdr:colOff>8658</xdr:colOff>
      <xdr:row>28</xdr:row>
      <xdr:rowOff>17319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97D8AB48-4DF3-44E3-AE76-144E04D0F538}"/>
            </a:ext>
          </a:extLst>
        </xdr:cNvPr>
        <xdr:cNvCxnSpPr/>
      </xdr:nvCxnSpPr>
      <xdr:spPr>
        <a:xfrm>
          <a:off x="7905750" y="6615545"/>
          <a:ext cx="3316431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419100</xdr:colOff>
      <xdr:row>0</xdr:row>
      <xdr:rowOff>142782</xdr:rowOff>
    </xdr:from>
    <xdr:to>
      <xdr:col>0</xdr:col>
      <xdr:colOff>2225252</xdr:colOff>
      <xdr:row>3</xdr:row>
      <xdr:rowOff>190343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2B5A2B7-12A3-416B-94C0-707837D54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9100" y="142782"/>
          <a:ext cx="1806152" cy="6762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776288</xdr:colOff>
      <xdr:row>0</xdr:row>
      <xdr:rowOff>90488</xdr:rowOff>
    </xdr:from>
    <xdr:to>
      <xdr:col>9</xdr:col>
      <xdr:colOff>1000125</xdr:colOff>
      <xdr:row>0</xdr:row>
      <xdr:rowOff>90488</xdr:rowOff>
    </xdr:to>
    <xdr:sp macro="" textlink="">
      <xdr:nvSpPr>
        <xdr:cNvPr id="2" name="Line 1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0" y="9048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776288</xdr:colOff>
      <xdr:row>0</xdr:row>
      <xdr:rowOff>90488</xdr:rowOff>
    </xdr:from>
    <xdr:to>
      <xdr:col>9</xdr:col>
      <xdr:colOff>1000125</xdr:colOff>
      <xdr:row>0</xdr:row>
      <xdr:rowOff>90488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 bwMode="auto">
        <a:xfrm>
          <a:off x="0" y="9048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776288</xdr:colOff>
      <xdr:row>0</xdr:row>
      <xdr:rowOff>90488</xdr:rowOff>
    </xdr:from>
    <xdr:to>
      <xdr:col>9</xdr:col>
      <xdr:colOff>1000125</xdr:colOff>
      <xdr:row>0</xdr:row>
      <xdr:rowOff>90488</xdr:rowOff>
    </xdr:to>
    <xdr:sp macro="" textlink="">
      <xdr:nvSpPr>
        <xdr:cNvPr id="4" name="Line 17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ShapeType="1"/>
        </xdr:cNvSpPr>
      </xdr:nvSpPr>
      <xdr:spPr bwMode="auto">
        <a:xfrm>
          <a:off x="0" y="9048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776288</xdr:colOff>
      <xdr:row>0</xdr:row>
      <xdr:rowOff>90488</xdr:rowOff>
    </xdr:from>
    <xdr:to>
      <xdr:col>9</xdr:col>
      <xdr:colOff>1000125</xdr:colOff>
      <xdr:row>0</xdr:row>
      <xdr:rowOff>90488</xdr:rowOff>
    </xdr:to>
    <xdr:sp macro="" textlink="">
      <xdr:nvSpPr>
        <xdr:cNvPr id="5" name="Line 17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 noChangeShapeType="1"/>
        </xdr:cNvSpPr>
      </xdr:nvSpPr>
      <xdr:spPr bwMode="auto">
        <a:xfrm>
          <a:off x="0" y="9048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776288</xdr:colOff>
      <xdr:row>0</xdr:row>
      <xdr:rowOff>90488</xdr:rowOff>
    </xdr:from>
    <xdr:to>
      <xdr:col>9</xdr:col>
      <xdr:colOff>1000125</xdr:colOff>
      <xdr:row>0</xdr:row>
      <xdr:rowOff>90488</xdr:rowOff>
    </xdr:to>
    <xdr:sp macro="" textlink="">
      <xdr:nvSpPr>
        <xdr:cNvPr id="6" name="Line 1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>
          <a:spLocks noChangeShapeType="1"/>
        </xdr:cNvSpPr>
      </xdr:nvSpPr>
      <xdr:spPr bwMode="auto">
        <a:xfrm>
          <a:off x="0" y="9048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776288</xdr:colOff>
      <xdr:row>0</xdr:row>
      <xdr:rowOff>90488</xdr:rowOff>
    </xdr:from>
    <xdr:to>
      <xdr:col>9</xdr:col>
      <xdr:colOff>1000125</xdr:colOff>
      <xdr:row>0</xdr:row>
      <xdr:rowOff>90488</xdr:rowOff>
    </xdr:to>
    <xdr:sp macro="" textlink="">
      <xdr:nvSpPr>
        <xdr:cNvPr id="7" name="Line 17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>
          <a:spLocks noChangeShapeType="1"/>
        </xdr:cNvSpPr>
      </xdr:nvSpPr>
      <xdr:spPr bwMode="auto">
        <a:xfrm>
          <a:off x="0" y="9048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723900</xdr:colOff>
      <xdr:row>0</xdr:row>
      <xdr:rowOff>85725</xdr:rowOff>
    </xdr:from>
    <xdr:to>
      <xdr:col>9</xdr:col>
      <xdr:colOff>933450</xdr:colOff>
      <xdr:row>0</xdr:row>
      <xdr:rowOff>85725</xdr:rowOff>
    </xdr:to>
    <xdr:sp macro="" textlink="">
      <xdr:nvSpPr>
        <xdr:cNvPr id="2" name="Line 17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>
          <a:spLocks noChangeShapeType="1"/>
        </xdr:cNvSpPr>
      </xdr:nvSpPr>
      <xdr:spPr bwMode="auto">
        <a:xfrm>
          <a:off x="5305425" y="857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723900</xdr:colOff>
      <xdr:row>0</xdr:row>
      <xdr:rowOff>85725</xdr:rowOff>
    </xdr:from>
    <xdr:to>
      <xdr:col>9</xdr:col>
      <xdr:colOff>933450</xdr:colOff>
      <xdr:row>0</xdr:row>
      <xdr:rowOff>85725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>
          <a:spLocks noChangeShapeType="1"/>
        </xdr:cNvSpPr>
      </xdr:nvSpPr>
      <xdr:spPr bwMode="auto">
        <a:xfrm>
          <a:off x="5305425" y="857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723900</xdr:colOff>
      <xdr:row>0</xdr:row>
      <xdr:rowOff>85725</xdr:rowOff>
    </xdr:from>
    <xdr:to>
      <xdr:col>9</xdr:col>
      <xdr:colOff>933450</xdr:colOff>
      <xdr:row>0</xdr:row>
      <xdr:rowOff>85725</xdr:rowOff>
    </xdr:to>
    <xdr:sp macro="" textlink="">
      <xdr:nvSpPr>
        <xdr:cNvPr id="4" name="Line 17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>
          <a:spLocks noChangeShapeType="1"/>
        </xdr:cNvSpPr>
      </xdr:nvSpPr>
      <xdr:spPr bwMode="auto">
        <a:xfrm>
          <a:off x="5305425" y="857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pm-zert.org/Users/Friederike%20vd%20G&#246;nna/Dropbox/ICB4/Schweiz/VZPM_PMLA-C_Zertifizierungsantrag_V7.2_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pps"/>
      <sheetName val="Pers"/>
      <sheetName val="Sum"/>
      <sheetName val="Pos"/>
      <sheetName val="Ref"/>
      <sheetName val="Edu"/>
      <sheetName val="PM"/>
      <sheetName val="PgM"/>
      <sheetName val="PfM"/>
      <sheetName val="SAPM"/>
      <sheetName val="SAPgM"/>
      <sheetName val="SAPfM"/>
      <sheetName val="CXPM"/>
      <sheetName val="CXPgM"/>
      <sheetName val="CXPfM"/>
      <sheetName val="Admin"/>
      <sheetName val="Exp"/>
      <sheetName val="Vorgab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3:A7"/>
  <sheetViews>
    <sheetView zoomScaleNormal="100" workbookViewId="0">
      <selection activeCell="G34" sqref="G34"/>
    </sheetView>
  </sheetViews>
  <sheetFormatPr baseColWidth="10" defaultColWidth="11.42578125" defaultRowHeight="15" x14ac:dyDescent="0.25"/>
  <sheetData>
    <row r="3" spans="1:1" x14ac:dyDescent="0.25">
      <c r="A3" t="s">
        <v>0</v>
      </c>
    </row>
    <row r="5" spans="1:1" x14ac:dyDescent="0.25">
      <c r="A5" t="s">
        <v>1</v>
      </c>
    </row>
    <row r="6" spans="1:1" x14ac:dyDescent="0.25">
      <c r="A6" t="s">
        <v>2</v>
      </c>
    </row>
    <row r="7" spans="1:1" x14ac:dyDescent="0.25">
      <c r="A7" t="s">
        <v>3</v>
      </c>
    </row>
  </sheetData>
  <pageMargins left="0.7" right="0.7" top="0.78740157499999996" bottom="0.78740157499999996" header="0.3" footer="0.3"/>
  <pageSetup paperSize="9" scale="46" orientation="portrait" r:id="rId1"/>
  <headerFooter>
    <oddFooter>&amp;LDok.-Nr./Rev./Datum
F01         /  01_4   /13.03.2018
&amp;F&amp;C&amp;U&amp;A&amp;RSeite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"/>
  <sheetViews>
    <sheetView zoomScaleNormal="100" workbookViewId="0">
      <selection activeCell="A101" sqref="A101"/>
    </sheetView>
  </sheetViews>
  <sheetFormatPr baseColWidth="10" defaultColWidth="11.42578125" defaultRowHeight="15" x14ac:dyDescent="0.25"/>
  <sheetData/>
  <pageMargins left="0.7" right="0.7" top="0.78740157499999996" bottom="0.78740157499999996" header="0.3" footer="0.3"/>
  <pageSetup paperSize="9" scale="46" orientation="portrait" r:id="rId1"/>
  <headerFooter>
    <oddFooter>&amp;LDok.-Nr./Rev./Datum
F01         /  01_4   /13.03.2018
&amp;F&amp;C&amp;U&amp;A&amp;RSeite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">
    <tabColor rgb="FF92D050"/>
  </sheetPr>
  <dimension ref="A1:N29"/>
  <sheetViews>
    <sheetView showGridLines="0" tabSelected="1" zoomScale="80" zoomScaleNormal="80" zoomScalePageLayoutView="70" workbookViewId="0">
      <selection activeCell="E12" sqref="E12"/>
    </sheetView>
  </sheetViews>
  <sheetFormatPr baseColWidth="10" defaultColWidth="11.42578125" defaultRowHeight="14.25" x14ac:dyDescent="0.2"/>
  <cols>
    <col min="1" max="1" width="42.28515625" style="2" customWidth="1"/>
    <col min="2" max="2" width="30.42578125" style="2" customWidth="1"/>
    <col min="3" max="4" width="11.42578125" style="5"/>
    <col min="5" max="5" width="31" style="2" customWidth="1"/>
    <col min="6" max="6" width="12" style="2" customWidth="1"/>
    <col min="7" max="7" width="11.42578125" style="2"/>
    <col min="8" max="8" width="22.5703125" style="2" customWidth="1"/>
    <col min="9" max="9" width="14.7109375" style="2" customWidth="1"/>
    <col min="10" max="10" width="13.85546875" style="2" customWidth="1"/>
    <col min="11" max="11" width="15.28515625" style="2" customWidth="1"/>
    <col min="12" max="12" width="15.5703125" style="2" customWidth="1"/>
    <col min="13" max="13" width="11.42578125" style="2"/>
    <col min="14" max="14" width="19.7109375" style="2" customWidth="1"/>
    <col min="15" max="16384" width="11.42578125" style="2"/>
  </cols>
  <sheetData>
    <row r="1" spans="1:14" s="1" customFormat="1" ht="20.25" x14ac:dyDescent="0.3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3" spans="1:14" ht="15" x14ac:dyDescent="0.25">
      <c r="B3" s="83" t="s">
        <v>5</v>
      </c>
      <c r="C3" s="106"/>
      <c r="D3" s="107"/>
      <c r="E3" s="107"/>
      <c r="F3" s="108"/>
    </row>
    <row r="4" spans="1:14" ht="15" x14ac:dyDescent="0.25">
      <c r="A4" s="3"/>
      <c r="B4" s="4"/>
      <c r="C4" s="72" t="s">
        <v>6</v>
      </c>
      <c r="D4" s="109" t="s">
        <v>7</v>
      </c>
      <c r="E4" s="110"/>
      <c r="F4" s="76">
        <v>45582</v>
      </c>
    </row>
    <row r="5" spans="1:14" ht="18.75" customHeight="1" thickBot="1" x14ac:dyDescent="0.25"/>
    <row r="6" spans="1:14" s="6" customFormat="1" ht="54" customHeight="1" x14ac:dyDescent="0.25">
      <c r="A6" s="103" t="s">
        <v>8</v>
      </c>
      <c r="B6" s="103" t="s">
        <v>9</v>
      </c>
      <c r="C6" s="111" t="s">
        <v>10</v>
      </c>
      <c r="D6" s="103"/>
      <c r="E6" s="103" t="s">
        <v>11</v>
      </c>
      <c r="F6" s="112" t="s">
        <v>12</v>
      </c>
      <c r="G6" s="103"/>
      <c r="H6" s="103" t="s">
        <v>13</v>
      </c>
      <c r="I6" s="104" t="s">
        <v>14</v>
      </c>
      <c r="J6" s="104"/>
      <c r="K6" s="102" t="s">
        <v>15</v>
      </c>
      <c r="L6" s="80" t="s">
        <v>16</v>
      </c>
      <c r="M6" s="102" t="s">
        <v>17</v>
      </c>
      <c r="N6" s="80" t="s">
        <v>18</v>
      </c>
    </row>
    <row r="7" spans="1:14" s="6" customFormat="1" ht="84" customHeight="1" thickBot="1" x14ac:dyDescent="0.3">
      <c r="A7" s="103"/>
      <c r="B7" s="103"/>
      <c r="C7" s="84" t="s">
        <v>19</v>
      </c>
      <c r="D7" s="84" t="s">
        <v>20</v>
      </c>
      <c r="E7" s="103"/>
      <c r="F7" s="84" t="s">
        <v>19</v>
      </c>
      <c r="G7" s="84" t="s">
        <v>20</v>
      </c>
      <c r="H7" s="103"/>
      <c r="I7" s="84" t="s">
        <v>21</v>
      </c>
      <c r="J7" s="84" t="s">
        <v>22</v>
      </c>
      <c r="K7" s="102"/>
      <c r="L7" s="81" t="s">
        <v>23</v>
      </c>
      <c r="M7" s="102"/>
      <c r="N7" s="81" t="s">
        <v>24</v>
      </c>
    </row>
    <row r="8" spans="1:14" ht="15.75" thickBot="1" x14ac:dyDescent="0.3">
      <c r="A8" s="85" t="s">
        <v>25</v>
      </c>
      <c r="B8" s="86"/>
      <c r="C8" s="87"/>
      <c r="D8" s="87"/>
      <c r="E8" s="88"/>
      <c r="F8" s="87"/>
      <c r="G8" s="87"/>
      <c r="H8" s="89"/>
      <c r="I8" s="90">
        <f>IF(Schedule!J4="","",Schedule!J4)</f>
        <v>0</v>
      </c>
      <c r="J8" s="77" t="str">
        <f>IF($F$4&lt;&gt;"",IF((H8)*(I8&lt;&gt;""),I8*H8/100,""),"")</f>
        <v/>
      </c>
      <c r="K8" s="91"/>
      <c r="L8" s="91"/>
      <c r="M8" s="91"/>
      <c r="N8" s="92"/>
    </row>
    <row r="9" spans="1:14" ht="15.75" thickBot="1" x14ac:dyDescent="0.3">
      <c r="A9" s="85" t="s">
        <v>26</v>
      </c>
      <c r="B9" s="93"/>
      <c r="C9" s="73"/>
      <c r="D9" s="73"/>
      <c r="E9" s="74"/>
      <c r="F9" s="73"/>
      <c r="G9" s="73"/>
      <c r="H9" s="75"/>
      <c r="I9" s="70">
        <f>Schedule!J5</f>
        <v>0</v>
      </c>
      <c r="J9" s="78" t="str">
        <f>IF($F$4&lt;&gt;"",IF((H9)*(I9&lt;&gt;""),I9*H9/100,""),"")</f>
        <v/>
      </c>
      <c r="K9" s="82"/>
      <c r="L9" s="82"/>
      <c r="M9" s="82"/>
      <c r="N9" s="94"/>
    </row>
    <row r="10" spans="1:14" ht="15.75" thickBot="1" x14ac:dyDescent="0.3">
      <c r="A10" s="85" t="s">
        <v>27</v>
      </c>
      <c r="B10" s="93"/>
      <c r="C10" s="73"/>
      <c r="D10" s="73"/>
      <c r="E10" s="74"/>
      <c r="F10" s="73"/>
      <c r="G10" s="73"/>
      <c r="H10" s="75"/>
      <c r="I10" s="70">
        <f>Schedule!J6</f>
        <v>0</v>
      </c>
      <c r="J10" s="78" t="str">
        <f>IF($F$4&lt;&gt;"",IF((H10)*(I10&lt;&gt;""),I10*H10/100,""),"")</f>
        <v/>
      </c>
      <c r="K10" s="82"/>
      <c r="L10" s="82"/>
      <c r="M10" s="82"/>
      <c r="N10" s="94"/>
    </row>
    <row r="11" spans="1:14" ht="15.75" thickBot="1" x14ac:dyDescent="0.3">
      <c r="A11" s="85" t="s">
        <v>28</v>
      </c>
      <c r="B11" s="93"/>
      <c r="C11" s="73"/>
      <c r="D11" s="73"/>
      <c r="E11" s="74"/>
      <c r="F11" s="73"/>
      <c r="G11" s="73"/>
      <c r="H11" s="75"/>
      <c r="I11" s="70">
        <f>Schedule!J7</f>
        <v>0</v>
      </c>
      <c r="J11" s="78" t="str">
        <f>IF($F$4&lt;&gt;"",IF((H11)*(I11&lt;&gt;""),I11*H11/100,""),"")</f>
        <v/>
      </c>
      <c r="K11" s="82"/>
      <c r="L11" s="82"/>
      <c r="M11" s="82"/>
      <c r="N11" s="94"/>
    </row>
    <row r="12" spans="1:14" ht="15.75" thickBot="1" x14ac:dyDescent="0.3">
      <c r="A12" s="85" t="s">
        <v>29</v>
      </c>
      <c r="B12" s="93"/>
      <c r="C12" s="73"/>
      <c r="D12" s="73"/>
      <c r="E12" s="74"/>
      <c r="F12" s="73"/>
      <c r="G12" s="73"/>
      <c r="H12" s="75"/>
      <c r="I12" s="70">
        <f>Schedule!J8</f>
        <v>0</v>
      </c>
      <c r="J12" s="78" t="str">
        <f>IF($F$4&lt;&gt;"",IF((H12)*(I12&lt;&gt;""),I12*H12/100,""),"")</f>
        <v/>
      </c>
      <c r="K12" s="82"/>
      <c r="L12" s="82"/>
      <c r="M12" s="82"/>
      <c r="N12" s="94"/>
    </row>
    <row r="13" spans="1:14" ht="15.75" thickBot="1" x14ac:dyDescent="0.3">
      <c r="A13" s="85" t="s">
        <v>30</v>
      </c>
      <c r="B13" s="93"/>
      <c r="C13" s="73"/>
      <c r="D13" s="73"/>
      <c r="E13" s="74"/>
      <c r="F13" s="73"/>
      <c r="G13" s="73"/>
      <c r="H13" s="75"/>
      <c r="I13" s="70">
        <f>Schedule!J9</f>
        <v>0</v>
      </c>
      <c r="J13" s="78" t="str">
        <f t="shared" ref="J13:J19" si="0">IF($F$4&lt;&gt;"",IF((H13)*(I13&lt;&gt;""),I13*H13/100,""),"")</f>
        <v/>
      </c>
      <c r="K13" s="82"/>
      <c r="L13" s="82"/>
      <c r="M13" s="82"/>
      <c r="N13" s="94"/>
    </row>
    <row r="14" spans="1:14" ht="15.75" thickBot="1" x14ac:dyDescent="0.3">
      <c r="A14" s="85" t="s">
        <v>31</v>
      </c>
      <c r="B14" s="93"/>
      <c r="C14" s="73"/>
      <c r="D14" s="73"/>
      <c r="E14" s="74"/>
      <c r="F14" s="73"/>
      <c r="G14" s="73"/>
      <c r="H14" s="75"/>
      <c r="I14" s="70">
        <f>Schedule!J10</f>
        <v>0</v>
      </c>
      <c r="J14" s="78" t="str">
        <f t="shared" si="0"/>
        <v/>
      </c>
      <c r="K14" s="82"/>
      <c r="L14" s="82"/>
      <c r="M14" s="82"/>
      <c r="N14" s="94"/>
    </row>
    <row r="15" spans="1:14" ht="15.75" thickBot="1" x14ac:dyDescent="0.3">
      <c r="A15" s="85" t="s">
        <v>32</v>
      </c>
      <c r="B15" s="93"/>
      <c r="C15" s="73"/>
      <c r="D15" s="73"/>
      <c r="E15" s="74"/>
      <c r="F15" s="73"/>
      <c r="G15" s="73"/>
      <c r="H15" s="75"/>
      <c r="I15" s="70">
        <f>Schedule!J11</f>
        <v>0</v>
      </c>
      <c r="J15" s="78" t="str">
        <f t="shared" si="0"/>
        <v/>
      </c>
      <c r="K15" s="82"/>
      <c r="L15" s="82"/>
      <c r="M15" s="82"/>
      <c r="N15" s="94"/>
    </row>
    <row r="16" spans="1:14" ht="15.75" thickBot="1" x14ac:dyDescent="0.3">
      <c r="A16" s="85" t="s">
        <v>33</v>
      </c>
      <c r="B16" s="93"/>
      <c r="C16" s="73"/>
      <c r="D16" s="73"/>
      <c r="E16" s="74"/>
      <c r="F16" s="73"/>
      <c r="G16" s="73"/>
      <c r="H16" s="75"/>
      <c r="I16" s="70">
        <f>Schedule!J12</f>
        <v>0</v>
      </c>
      <c r="J16" s="78" t="str">
        <f t="shared" si="0"/>
        <v/>
      </c>
      <c r="K16" s="82"/>
      <c r="L16" s="82"/>
      <c r="M16" s="82"/>
      <c r="N16" s="94"/>
    </row>
    <row r="17" spans="1:14" ht="15.75" thickBot="1" x14ac:dyDescent="0.3">
      <c r="A17" s="85" t="s">
        <v>34</v>
      </c>
      <c r="B17" s="93"/>
      <c r="C17" s="73"/>
      <c r="D17" s="73"/>
      <c r="E17" s="74"/>
      <c r="F17" s="73"/>
      <c r="G17" s="73"/>
      <c r="H17" s="75"/>
      <c r="I17" s="70">
        <f>Schedule!J13</f>
        <v>0</v>
      </c>
      <c r="J17" s="78" t="str">
        <f t="shared" si="0"/>
        <v/>
      </c>
      <c r="K17" s="82"/>
      <c r="L17" s="82"/>
      <c r="M17" s="82"/>
      <c r="N17" s="94"/>
    </row>
    <row r="18" spans="1:14" ht="15.75" thickBot="1" x14ac:dyDescent="0.3">
      <c r="A18" s="85" t="s">
        <v>35</v>
      </c>
      <c r="B18" s="93"/>
      <c r="C18" s="73"/>
      <c r="D18" s="73"/>
      <c r="E18" s="74"/>
      <c r="F18" s="73"/>
      <c r="G18" s="73"/>
      <c r="H18" s="75"/>
      <c r="I18" s="70">
        <f>Schedule!J14</f>
        <v>0</v>
      </c>
      <c r="J18" s="78" t="str">
        <f t="shared" si="0"/>
        <v/>
      </c>
      <c r="K18" s="82"/>
      <c r="L18" s="82"/>
      <c r="M18" s="82"/>
      <c r="N18" s="94"/>
    </row>
    <row r="19" spans="1:14" ht="15.75" thickBot="1" x14ac:dyDescent="0.3">
      <c r="A19" s="85" t="s">
        <v>36</v>
      </c>
      <c r="B19" s="95"/>
      <c r="C19" s="96"/>
      <c r="D19" s="96"/>
      <c r="E19" s="97"/>
      <c r="F19" s="96"/>
      <c r="G19" s="96"/>
      <c r="H19" s="98"/>
      <c r="I19" s="71">
        <f>Schedule!J15</f>
        <v>0</v>
      </c>
      <c r="J19" s="79" t="str">
        <f t="shared" si="0"/>
        <v/>
      </c>
      <c r="K19" s="99"/>
      <c r="L19" s="99"/>
      <c r="M19" s="99"/>
      <c r="N19" s="100"/>
    </row>
    <row r="20" spans="1:14" ht="21" customHeight="1" thickBot="1" x14ac:dyDescent="0.25">
      <c r="H20" s="123" t="s">
        <v>37</v>
      </c>
      <c r="I20" s="124"/>
      <c r="J20" s="101">
        <f>SUM(J8:J19)</f>
        <v>0</v>
      </c>
    </row>
    <row r="21" spans="1:14" ht="14.25" customHeight="1" x14ac:dyDescent="0.2">
      <c r="J21" s="125" t="s">
        <v>38</v>
      </c>
      <c r="K21" s="125"/>
      <c r="L21" s="125"/>
    </row>
    <row r="22" spans="1:14" ht="14.25" customHeight="1" x14ac:dyDescent="0.2">
      <c r="J22" s="125" t="s">
        <v>39</v>
      </c>
      <c r="K22" s="125"/>
      <c r="L22" s="125"/>
    </row>
    <row r="25" spans="1:14" ht="30" customHeight="1" x14ac:dyDescent="0.2">
      <c r="A25" s="122" t="s">
        <v>40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</row>
    <row r="27" spans="1:14" x14ac:dyDescent="0.2">
      <c r="H27" s="116"/>
      <c r="I27" s="117"/>
      <c r="J27" s="118"/>
    </row>
    <row r="28" spans="1:14" x14ac:dyDescent="0.2">
      <c r="H28" s="119"/>
      <c r="I28" s="120"/>
      <c r="J28" s="121"/>
    </row>
    <row r="29" spans="1:14" ht="20.25" customHeight="1" x14ac:dyDescent="0.2">
      <c r="H29" s="113" t="s">
        <v>41</v>
      </c>
      <c r="I29" s="114"/>
      <c r="J29" s="115"/>
    </row>
  </sheetData>
  <sheetProtection algorithmName="SHA-512" hashValue="Loy8yhjvNBhbe4q4Bm+Sti4V4rq3zBWAIh2nogS6NPFhcEYVpzuG4Lz/gld1wOLHKD8tMCw4rSz5Q+uW+VRQsQ==" saltValue="AagADvBBmucl0Ky0KmWsVA==" spinCount="100000" sheet="1" objects="1" scenarios="1"/>
  <protectedRanges>
    <protectedRange algorithmName="SHA-512" hashValue="Bl/AGwQRNzJeyrBiX9eiz4y8rKgzluxwHLRvr1cEvC+avmsYErkQK1RS2Bgr3/gAnoDEk7DOMoaYuf2PI6Kz5Q==" saltValue="p7Os9ndxSVta+aQNglfobg==" spinCount="100000" sqref="H29:J29" name="Bereich10"/>
    <protectedRange algorithmName="SHA-512" hashValue="uWIUjZ67cZmXo9tDH4lOtyhnHWvNVFSKxGale03CEPXAZMR9OWlNiIPN4LDbRzC2EJOQRyorw8Nmhp3jhV058A==" saltValue="XC4kPLGYXZKBOFF3u9tOZw==" spinCount="100000" sqref="H30:L50" name="Bereich8"/>
    <protectedRange algorithmName="SHA-512" hashValue="QfeHBpZwu0QQodpLCjaT6lgdNmmbDaJqiHJuSarMWAl6EZRybm6ieCgk082PnyR1MvCrPcGUG7moFst1ydlMJA==" saltValue="L9qSiBnoNX7EPY0D/H2/zg==" spinCount="100000" sqref="A20:O26" name="Bereich6"/>
    <protectedRange algorithmName="SHA-512" hashValue="bmqoMN/X45wrOvWSkVPbO5IW2XlqAnqx++NSYBLDG5ZyGM8SLYqnAurkuFYxuBOS+EJyQI8h5SpM8wytZghOiQ==" saltValue="U+ndXAO30CCPW0qfnCJpOA==" spinCount="100000" sqref="A20:XFD25" name="Bereich4"/>
    <protectedRange algorithmName="SHA-512" hashValue="gg886F9GGPcbysvpjhc17mvstkIqFgsnC/DU9PHMaBsE/+KrPx57qJ44OOYVlEm78cOB0a6B3JkXEiYhSP2uhQ==" saltValue="9gtH219TSe/Rl20kY9HN0Q==" spinCount="100000" sqref="A1:XFD2" name="Bereich2"/>
    <protectedRange algorithmName="SHA-512" hashValue="VcFBfCmRu1y6R4Zc9PGplJJuSKXgNPSXl0McWePAw/hBdTLrFf2MPyOTUw1RzWhq0Za/s5WZLPOgH+IqK9pt0w==" saltValue="uUoYx5Znychka3IDgJlr6g==" spinCount="100000" sqref="B3 A4:B5" name="Bereich3"/>
    <protectedRange algorithmName="SHA-512" hashValue="/ri4qFadmgIXapFk/BnohAU0wHLwrVwEUCm/ZGEKi3vQI1IyyMACRCeFoFw1IEiQ0QcvouTEpv178XBr42shdw==" saltValue="rOMJ8u48u82LK+ErGwuEzw==" spinCount="100000" sqref="K1:Q5 K20:Q1048576 O6:Q19" name="Bereich5"/>
    <protectedRange sqref="H27:J29" name="Unterschrift"/>
    <protectedRange algorithmName="SHA-512" hashValue="hFD8q2+bucm293FWoNFBQl4fcuh5N71uva7D8kFJHl2EvhZBvzgTowU/1wpLCE3HrTUduRa6/HchSzOI+DerOg==" saltValue="KR0n5vELO4azWRRkIPI8UQ==" spinCount="100000" sqref="A27:G50" name="Bereich7"/>
    <protectedRange algorithmName="SHA-512" hashValue="Mreyjqqx9OMbzXL5TzW7RjvkPq5u56R5BlLccXM3vnvGNj/59PO6JJ0dNw1mBksNQeFor8IYRf3s1yow0sgddQ==" saltValue="inqxn6txpxJpT4jQXkfYaw==" spinCount="100000" sqref="K27:Q49" name="Bereich9"/>
  </protectedRanges>
  <mergeCells count="18">
    <mergeCell ref="H29:J29"/>
    <mergeCell ref="H27:J28"/>
    <mergeCell ref="A25:L25"/>
    <mergeCell ref="H20:I20"/>
    <mergeCell ref="J21:L21"/>
    <mergeCell ref="J22:L22"/>
    <mergeCell ref="M6:M7"/>
    <mergeCell ref="H6:H7"/>
    <mergeCell ref="I6:J6"/>
    <mergeCell ref="A1:K1"/>
    <mergeCell ref="C3:F3"/>
    <mergeCell ref="D4:E4"/>
    <mergeCell ref="A6:A7"/>
    <mergeCell ref="B6:B7"/>
    <mergeCell ref="C6:D6"/>
    <mergeCell ref="E6:E7"/>
    <mergeCell ref="F6:G6"/>
    <mergeCell ref="K6:K7"/>
  </mergeCells>
  <phoneticPr fontId="27" type="noConversion"/>
  <conditionalFormatting sqref="F8:F19">
    <cfRule type="cellIs" dxfId="20" priority="6" operator="greaterThanOrEqual">
      <formula>C8</formula>
    </cfRule>
    <cfRule type="cellIs" dxfId="19" priority="7" operator="lessThan">
      <formula>C8</formula>
    </cfRule>
  </conditionalFormatting>
  <conditionalFormatting sqref="G8:G19">
    <cfRule type="cellIs" dxfId="18" priority="4" operator="lessThanOrEqual">
      <formula>D8</formula>
    </cfRule>
    <cfRule type="cellIs" dxfId="17" priority="5" operator="greaterThan">
      <formula>C8</formula>
    </cfRule>
  </conditionalFormatting>
  <conditionalFormatting sqref="N8:N19">
    <cfRule type="cellIs" dxfId="16" priority="1" operator="equal">
      <formula>"Nein"</formula>
    </cfRule>
    <cfRule type="cellIs" dxfId="15" priority="2" operator="equal">
      <formula>"Nein"</formula>
    </cfRule>
    <cfRule type="cellIs" dxfId="14" priority="3" operator="equal">
      <formula>"Ja"</formula>
    </cfRule>
  </conditionalFormatting>
  <dataValidations count="2">
    <dataValidation type="whole" allowBlank="1" showInputMessage="1" showErrorMessage="1" error="Bitte geben Sie hier nur Zahlen zwischen 2 und 120 ein, keine Kommastellen, kein %-Zeichen." sqref="H8:H19" xr:uid="{6F18DF69-BFC2-4034-B0FF-D8414E652960}">
      <formula1>2</formula1>
      <formula2>120</formula2>
    </dataValidation>
    <dataValidation type="list" allowBlank="1" showInputMessage="1" showErrorMessage="1" sqref="N8:N19" xr:uid="{BF35ACE7-7FBA-41AD-9CF0-8398A3967020}">
      <formula1>"Ja,Nein"</formula1>
    </dataValidation>
  </dataValidations>
  <pageMargins left="0.7" right="0.7" top="0.78740157499999996" bottom="0.78740157499999996" header="0.3" footer="0.3"/>
  <pageSetup paperSize="9" scale="46" orientation="portrait" r:id="rId1"/>
  <headerFooter>
    <oddFooter>&amp;LDok.-Nr./Rev./Datum
F01         /  05   / 25.9.2018
&amp;F&amp;C&amp;U&amp;A&amp;RSeite &amp;P /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FFFF00"/>
  </sheetPr>
  <dimension ref="A1:HA46"/>
  <sheetViews>
    <sheetView topLeftCell="Q1" zoomScaleNormal="100" workbookViewId="0">
      <selection activeCell="CR29" sqref="CR29"/>
    </sheetView>
  </sheetViews>
  <sheetFormatPr baseColWidth="10" defaultColWidth="10.85546875" defaultRowHeight="12.75" x14ac:dyDescent="0.2"/>
  <cols>
    <col min="1" max="1" width="10.85546875" style="8" hidden="1" customWidth="1"/>
    <col min="2" max="2" width="10.85546875" style="9" hidden="1" customWidth="1"/>
    <col min="3" max="3" width="11.42578125" style="9" hidden="1" customWidth="1"/>
    <col min="4" max="4" width="10.85546875" style="9" hidden="1" customWidth="1"/>
    <col min="5" max="5" width="11.42578125" style="9" hidden="1" customWidth="1"/>
    <col min="6" max="7" width="10.85546875" style="8" hidden="1" customWidth="1"/>
    <col min="8" max="9" width="14.42578125" style="8" hidden="1" customWidth="1"/>
    <col min="10" max="10" width="14.28515625" style="21" hidden="1" customWidth="1"/>
    <col min="11" max="11" width="10.85546875" style="8" hidden="1" customWidth="1"/>
    <col min="12" max="12" width="3" style="14" hidden="1" customWidth="1"/>
    <col min="13" max="13" width="8.140625" style="23" hidden="1" customWidth="1"/>
    <col min="14" max="16" width="8.140625" style="8" hidden="1" customWidth="1"/>
    <col min="17" max="17" width="9.85546875" style="14" customWidth="1"/>
    <col min="18" max="161" width="2.7109375" style="14" customWidth="1"/>
    <col min="162" max="197" width="3.28515625" style="14" bestFit="1" customWidth="1"/>
    <col min="198" max="16384" width="10.85546875" style="14"/>
  </cols>
  <sheetData>
    <row r="1" spans="1:197" x14ac:dyDescent="0.2">
      <c r="F1" s="10" t="s">
        <v>42</v>
      </c>
      <c r="G1" s="10"/>
      <c r="H1" s="11" t="str">
        <f>Assessoren!H1</f>
        <v>E</v>
      </c>
      <c r="J1" s="12" t="s">
        <v>43</v>
      </c>
      <c r="K1" s="13">
        <f>Projektliste!F4</f>
        <v>45582</v>
      </c>
      <c r="M1" s="23">
        <f>IF(H$1="R",5*12,IF(H$2="C",6*12,IF(H$2="B",8*12,IF(H$2="A",12*12,"Fehler"))))</f>
        <v>96</v>
      </c>
      <c r="Q1" s="16"/>
    </row>
    <row r="2" spans="1:197" x14ac:dyDescent="0.2">
      <c r="A2" s="17" t="s">
        <v>44</v>
      </c>
      <c r="B2" s="126">
        <f>Projektliste!C3</f>
        <v>0</v>
      </c>
      <c r="C2" s="127"/>
      <c r="D2" s="128"/>
      <c r="E2" s="18"/>
      <c r="F2" s="19" t="s">
        <v>45</v>
      </c>
      <c r="G2" s="19"/>
      <c r="H2" s="20" t="str">
        <f>IF(Projektliste!C4="","C",Projektliste!C4)</f>
        <v>B</v>
      </c>
      <c r="J2" s="21" t="s">
        <v>46</v>
      </c>
      <c r="K2" s="22" t="str">
        <f>IF(D17=0," ",DATEDIF(B17,D17,"m")+1)</f>
        <v xml:space="preserve"> </v>
      </c>
      <c r="Q2" s="61">
        <f ca="1">IF(Projektliste!F4="",DATE(YEAR(TODAY()),12,31),DATE(YEAR(Projektliste!F4),12,31))</f>
        <v>45657</v>
      </c>
    </row>
    <row r="3" spans="1:197" s="30" customFormat="1" ht="40.5" customHeight="1" x14ac:dyDescent="0.25">
      <c r="A3" s="24" t="s">
        <v>47</v>
      </c>
      <c r="B3" s="25" t="s">
        <v>48</v>
      </c>
      <c r="C3" s="25"/>
      <c r="D3" s="25" t="s">
        <v>49</v>
      </c>
      <c r="E3" s="25"/>
      <c r="F3" s="26" t="s">
        <v>50</v>
      </c>
      <c r="G3" s="26" t="s">
        <v>51</v>
      </c>
      <c r="H3" s="26" t="s">
        <v>52</v>
      </c>
      <c r="I3" s="26" t="s">
        <v>53</v>
      </c>
      <c r="J3" s="27" t="s">
        <v>54</v>
      </c>
      <c r="K3" s="26" t="s">
        <v>55</v>
      </c>
      <c r="L3" s="28" t="s">
        <v>56</v>
      </c>
      <c r="M3" s="29" t="s">
        <v>57</v>
      </c>
      <c r="N3" s="26" t="s">
        <v>58</v>
      </c>
      <c r="O3" s="26" t="s">
        <v>59</v>
      </c>
      <c r="P3" s="26" t="s">
        <v>60</v>
      </c>
      <c r="R3" s="31" t="e">
        <f>IF(Projektliste!F4="",DATE(YEAR($Q$2),MONTH($Q$2)-$M$1,1),IF(Assessoren!$B$36="",DATE(YEAR(B17),MONTH(B17),1),DATE(YEAR(B17),MONTH(B17)-Assessoren!$B$36,1)))</f>
        <v>#VALUE!</v>
      </c>
      <c r="S3" s="31" t="e">
        <f t="shared" ref="S3:AX3" si="0">IF(R3="","",IF($D$17=0,DATE(YEAR(R3),MONTH(R3)+1,DAY(R3)),IF(DATE(YEAR(R3),MONTH(R3)+1,DAY(R3))&lt;($D$17+30),DATE(YEAR(R3),MONTH(R3)+2,0),"")))</f>
        <v>#VALUE!</v>
      </c>
      <c r="T3" s="31" t="e">
        <f t="shared" si="0"/>
        <v>#VALUE!</v>
      </c>
      <c r="U3" s="31" t="e">
        <f t="shared" si="0"/>
        <v>#VALUE!</v>
      </c>
      <c r="V3" s="31" t="e">
        <f t="shared" si="0"/>
        <v>#VALUE!</v>
      </c>
      <c r="W3" s="31" t="e">
        <f t="shared" si="0"/>
        <v>#VALUE!</v>
      </c>
      <c r="X3" s="31" t="e">
        <f t="shared" si="0"/>
        <v>#VALUE!</v>
      </c>
      <c r="Y3" s="31" t="e">
        <f t="shared" si="0"/>
        <v>#VALUE!</v>
      </c>
      <c r="Z3" s="31" t="e">
        <f t="shared" si="0"/>
        <v>#VALUE!</v>
      </c>
      <c r="AA3" s="31" t="e">
        <f t="shared" si="0"/>
        <v>#VALUE!</v>
      </c>
      <c r="AB3" s="31" t="e">
        <f t="shared" si="0"/>
        <v>#VALUE!</v>
      </c>
      <c r="AC3" s="32" t="e">
        <f t="shared" si="0"/>
        <v>#VALUE!</v>
      </c>
      <c r="AD3" s="31" t="e">
        <f t="shared" si="0"/>
        <v>#VALUE!</v>
      </c>
      <c r="AE3" s="31" t="e">
        <f t="shared" si="0"/>
        <v>#VALUE!</v>
      </c>
      <c r="AF3" s="31" t="e">
        <f t="shared" si="0"/>
        <v>#VALUE!</v>
      </c>
      <c r="AG3" s="31" t="e">
        <f t="shared" si="0"/>
        <v>#VALUE!</v>
      </c>
      <c r="AH3" s="31" t="e">
        <f t="shared" si="0"/>
        <v>#VALUE!</v>
      </c>
      <c r="AI3" s="31" t="e">
        <f t="shared" si="0"/>
        <v>#VALUE!</v>
      </c>
      <c r="AJ3" s="31" t="e">
        <f t="shared" si="0"/>
        <v>#VALUE!</v>
      </c>
      <c r="AK3" s="31" t="e">
        <f t="shared" si="0"/>
        <v>#VALUE!</v>
      </c>
      <c r="AL3" s="31" t="e">
        <f t="shared" si="0"/>
        <v>#VALUE!</v>
      </c>
      <c r="AM3" s="31" t="e">
        <f t="shared" si="0"/>
        <v>#VALUE!</v>
      </c>
      <c r="AN3" s="31" t="e">
        <f t="shared" si="0"/>
        <v>#VALUE!</v>
      </c>
      <c r="AO3" s="32" t="e">
        <f t="shared" si="0"/>
        <v>#VALUE!</v>
      </c>
      <c r="AP3" s="31" t="e">
        <f t="shared" si="0"/>
        <v>#VALUE!</v>
      </c>
      <c r="AQ3" s="31" t="e">
        <f t="shared" si="0"/>
        <v>#VALUE!</v>
      </c>
      <c r="AR3" s="31" t="e">
        <f t="shared" si="0"/>
        <v>#VALUE!</v>
      </c>
      <c r="AS3" s="31" t="e">
        <f t="shared" si="0"/>
        <v>#VALUE!</v>
      </c>
      <c r="AT3" s="31" t="e">
        <f t="shared" si="0"/>
        <v>#VALUE!</v>
      </c>
      <c r="AU3" s="31" t="e">
        <f t="shared" si="0"/>
        <v>#VALUE!</v>
      </c>
      <c r="AV3" s="31" t="e">
        <f t="shared" si="0"/>
        <v>#VALUE!</v>
      </c>
      <c r="AW3" s="31" t="e">
        <f t="shared" si="0"/>
        <v>#VALUE!</v>
      </c>
      <c r="AX3" s="31" t="e">
        <f t="shared" si="0"/>
        <v>#VALUE!</v>
      </c>
      <c r="AY3" s="31" t="e">
        <f t="shared" ref="AY3:CD3" si="1">IF(AX3="","",IF($D$17=0,DATE(YEAR(AX3),MONTH(AX3)+1,DAY(AX3)),IF(DATE(YEAR(AX3),MONTH(AX3)+1,DAY(AX3))&lt;($D$17+30),DATE(YEAR(AX3),MONTH(AX3)+2,0),"")))</f>
        <v>#VALUE!</v>
      </c>
      <c r="AZ3" s="31" t="e">
        <f t="shared" si="1"/>
        <v>#VALUE!</v>
      </c>
      <c r="BA3" s="32" t="e">
        <f t="shared" si="1"/>
        <v>#VALUE!</v>
      </c>
      <c r="BB3" s="31" t="e">
        <f t="shared" si="1"/>
        <v>#VALUE!</v>
      </c>
      <c r="BC3" s="31" t="e">
        <f t="shared" si="1"/>
        <v>#VALUE!</v>
      </c>
      <c r="BD3" s="31" t="e">
        <f t="shared" si="1"/>
        <v>#VALUE!</v>
      </c>
      <c r="BE3" s="31" t="e">
        <f t="shared" si="1"/>
        <v>#VALUE!</v>
      </c>
      <c r="BF3" s="31" t="e">
        <f t="shared" si="1"/>
        <v>#VALUE!</v>
      </c>
      <c r="BG3" s="31" t="e">
        <f t="shared" si="1"/>
        <v>#VALUE!</v>
      </c>
      <c r="BH3" s="31" t="e">
        <f t="shared" si="1"/>
        <v>#VALUE!</v>
      </c>
      <c r="BI3" s="31" t="e">
        <f t="shared" si="1"/>
        <v>#VALUE!</v>
      </c>
      <c r="BJ3" s="31" t="e">
        <f t="shared" si="1"/>
        <v>#VALUE!</v>
      </c>
      <c r="BK3" s="31" t="e">
        <f t="shared" si="1"/>
        <v>#VALUE!</v>
      </c>
      <c r="BL3" s="31" t="e">
        <f t="shared" si="1"/>
        <v>#VALUE!</v>
      </c>
      <c r="BM3" s="32" t="e">
        <f t="shared" si="1"/>
        <v>#VALUE!</v>
      </c>
      <c r="BN3" s="31" t="e">
        <f t="shared" si="1"/>
        <v>#VALUE!</v>
      </c>
      <c r="BO3" s="31" t="e">
        <f t="shared" si="1"/>
        <v>#VALUE!</v>
      </c>
      <c r="BP3" s="31" t="e">
        <f t="shared" si="1"/>
        <v>#VALUE!</v>
      </c>
      <c r="BQ3" s="31" t="e">
        <f t="shared" si="1"/>
        <v>#VALUE!</v>
      </c>
      <c r="BR3" s="31" t="e">
        <f t="shared" si="1"/>
        <v>#VALUE!</v>
      </c>
      <c r="BS3" s="31" t="e">
        <f t="shared" si="1"/>
        <v>#VALUE!</v>
      </c>
      <c r="BT3" s="31" t="e">
        <f t="shared" si="1"/>
        <v>#VALUE!</v>
      </c>
      <c r="BU3" s="31" t="e">
        <f t="shared" si="1"/>
        <v>#VALUE!</v>
      </c>
      <c r="BV3" s="31" t="e">
        <f t="shared" si="1"/>
        <v>#VALUE!</v>
      </c>
      <c r="BW3" s="31" t="e">
        <f t="shared" si="1"/>
        <v>#VALUE!</v>
      </c>
      <c r="BX3" s="31" t="e">
        <f t="shared" si="1"/>
        <v>#VALUE!</v>
      </c>
      <c r="BY3" s="32" t="e">
        <f t="shared" si="1"/>
        <v>#VALUE!</v>
      </c>
      <c r="BZ3" s="31" t="e">
        <f t="shared" si="1"/>
        <v>#VALUE!</v>
      </c>
      <c r="CA3" s="31" t="e">
        <f t="shared" si="1"/>
        <v>#VALUE!</v>
      </c>
      <c r="CB3" s="31" t="e">
        <f t="shared" si="1"/>
        <v>#VALUE!</v>
      </c>
      <c r="CC3" s="31" t="e">
        <f t="shared" si="1"/>
        <v>#VALUE!</v>
      </c>
      <c r="CD3" s="31" t="e">
        <f t="shared" si="1"/>
        <v>#VALUE!</v>
      </c>
      <c r="CE3" s="31" t="e">
        <f t="shared" ref="CE3:DJ3" si="2">IF(CD3="","",IF($D$17=0,DATE(YEAR(CD3),MONTH(CD3)+1,DAY(CD3)),IF(DATE(YEAR(CD3),MONTH(CD3)+1,DAY(CD3))&lt;($D$17+30),DATE(YEAR(CD3),MONTH(CD3)+2,0),"")))</f>
        <v>#VALUE!</v>
      </c>
      <c r="CF3" s="31" t="e">
        <f t="shared" si="2"/>
        <v>#VALUE!</v>
      </c>
      <c r="CG3" s="31" t="e">
        <f t="shared" si="2"/>
        <v>#VALUE!</v>
      </c>
      <c r="CH3" s="31" t="e">
        <f t="shared" si="2"/>
        <v>#VALUE!</v>
      </c>
      <c r="CI3" s="31" t="e">
        <f t="shared" si="2"/>
        <v>#VALUE!</v>
      </c>
      <c r="CJ3" s="31" t="e">
        <f t="shared" si="2"/>
        <v>#VALUE!</v>
      </c>
      <c r="CK3" s="32" t="e">
        <f t="shared" si="2"/>
        <v>#VALUE!</v>
      </c>
      <c r="CL3" s="31" t="e">
        <f t="shared" si="2"/>
        <v>#VALUE!</v>
      </c>
      <c r="CM3" s="31" t="e">
        <f t="shared" si="2"/>
        <v>#VALUE!</v>
      </c>
      <c r="CN3" s="31" t="e">
        <f t="shared" si="2"/>
        <v>#VALUE!</v>
      </c>
      <c r="CO3" s="31" t="e">
        <f t="shared" si="2"/>
        <v>#VALUE!</v>
      </c>
      <c r="CP3" s="31" t="e">
        <f t="shared" si="2"/>
        <v>#VALUE!</v>
      </c>
      <c r="CQ3" s="31" t="e">
        <f t="shared" si="2"/>
        <v>#VALUE!</v>
      </c>
      <c r="CR3" s="31" t="e">
        <f t="shared" si="2"/>
        <v>#VALUE!</v>
      </c>
      <c r="CS3" s="31" t="e">
        <f t="shared" si="2"/>
        <v>#VALUE!</v>
      </c>
      <c r="CT3" s="31" t="e">
        <f t="shared" si="2"/>
        <v>#VALUE!</v>
      </c>
      <c r="CU3" s="31" t="e">
        <f t="shared" si="2"/>
        <v>#VALUE!</v>
      </c>
      <c r="CV3" s="31" t="e">
        <f t="shared" si="2"/>
        <v>#VALUE!</v>
      </c>
      <c r="CW3" s="32" t="e">
        <f t="shared" si="2"/>
        <v>#VALUE!</v>
      </c>
      <c r="CX3" s="31" t="e">
        <f t="shared" si="2"/>
        <v>#VALUE!</v>
      </c>
      <c r="CY3" s="31" t="e">
        <f t="shared" si="2"/>
        <v>#VALUE!</v>
      </c>
      <c r="CZ3" s="31" t="e">
        <f t="shared" si="2"/>
        <v>#VALUE!</v>
      </c>
      <c r="DA3" s="31" t="e">
        <f t="shared" si="2"/>
        <v>#VALUE!</v>
      </c>
      <c r="DB3" s="31" t="e">
        <f t="shared" si="2"/>
        <v>#VALUE!</v>
      </c>
      <c r="DC3" s="31" t="e">
        <f t="shared" si="2"/>
        <v>#VALUE!</v>
      </c>
      <c r="DD3" s="31" t="e">
        <f t="shared" si="2"/>
        <v>#VALUE!</v>
      </c>
      <c r="DE3" s="31" t="e">
        <f t="shared" si="2"/>
        <v>#VALUE!</v>
      </c>
      <c r="DF3" s="31" t="e">
        <f t="shared" si="2"/>
        <v>#VALUE!</v>
      </c>
      <c r="DG3" s="31" t="e">
        <f t="shared" si="2"/>
        <v>#VALUE!</v>
      </c>
      <c r="DH3" s="31" t="e">
        <f t="shared" si="2"/>
        <v>#VALUE!</v>
      </c>
      <c r="DI3" s="32" t="e">
        <f t="shared" si="2"/>
        <v>#VALUE!</v>
      </c>
      <c r="DJ3" s="31" t="e">
        <f t="shared" si="2"/>
        <v>#VALUE!</v>
      </c>
      <c r="DK3" s="31" t="e">
        <f t="shared" ref="DK3:EP3" si="3">IF(DJ3="","",IF($D$17=0,DATE(YEAR(DJ3),MONTH(DJ3)+1,DAY(DJ3)),IF(DATE(YEAR(DJ3),MONTH(DJ3)+1,DAY(DJ3))&lt;($D$17+30),DATE(YEAR(DJ3),MONTH(DJ3)+2,0),"")))</f>
        <v>#VALUE!</v>
      </c>
      <c r="DL3" s="31" t="e">
        <f t="shared" si="3"/>
        <v>#VALUE!</v>
      </c>
      <c r="DM3" s="31" t="e">
        <f t="shared" si="3"/>
        <v>#VALUE!</v>
      </c>
      <c r="DN3" s="31" t="e">
        <f t="shared" si="3"/>
        <v>#VALUE!</v>
      </c>
      <c r="DO3" s="31" t="e">
        <f t="shared" si="3"/>
        <v>#VALUE!</v>
      </c>
      <c r="DP3" s="31" t="e">
        <f t="shared" si="3"/>
        <v>#VALUE!</v>
      </c>
      <c r="DQ3" s="31" t="e">
        <f t="shared" si="3"/>
        <v>#VALUE!</v>
      </c>
      <c r="DR3" s="31" t="e">
        <f t="shared" si="3"/>
        <v>#VALUE!</v>
      </c>
      <c r="DS3" s="31" t="e">
        <f t="shared" si="3"/>
        <v>#VALUE!</v>
      </c>
      <c r="DT3" s="31" t="e">
        <f t="shared" si="3"/>
        <v>#VALUE!</v>
      </c>
      <c r="DU3" s="32" t="e">
        <f t="shared" si="3"/>
        <v>#VALUE!</v>
      </c>
      <c r="DV3" s="31" t="e">
        <f t="shared" si="3"/>
        <v>#VALUE!</v>
      </c>
      <c r="DW3" s="31" t="e">
        <f t="shared" si="3"/>
        <v>#VALUE!</v>
      </c>
      <c r="DX3" s="31" t="e">
        <f t="shared" si="3"/>
        <v>#VALUE!</v>
      </c>
      <c r="DY3" s="31" t="e">
        <f t="shared" si="3"/>
        <v>#VALUE!</v>
      </c>
      <c r="DZ3" s="31" t="e">
        <f t="shared" si="3"/>
        <v>#VALUE!</v>
      </c>
      <c r="EA3" s="31" t="e">
        <f t="shared" si="3"/>
        <v>#VALUE!</v>
      </c>
      <c r="EB3" s="31" t="e">
        <f t="shared" si="3"/>
        <v>#VALUE!</v>
      </c>
      <c r="EC3" s="31" t="e">
        <f t="shared" si="3"/>
        <v>#VALUE!</v>
      </c>
      <c r="ED3" s="31" t="e">
        <f t="shared" si="3"/>
        <v>#VALUE!</v>
      </c>
      <c r="EE3" s="31" t="e">
        <f t="shared" si="3"/>
        <v>#VALUE!</v>
      </c>
      <c r="EF3" s="31" t="e">
        <f t="shared" si="3"/>
        <v>#VALUE!</v>
      </c>
      <c r="EG3" s="32" t="e">
        <f t="shared" si="3"/>
        <v>#VALUE!</v>
      </c>
      <c r="EH3" s="31" t="e">
        <f t="shared" si="3"/>
        <v>#VALUE!</v>
      </c>
      <c r="EI3" s="31" t="e">
        <f t="shared" si="3"/>
        <v>#VALUE!</v>
      </c>
      <c r="EJ3" s="31" t="e">
        <f t="shared" si="3"/>
        <v>#VALUE!</v>
      </c>
      <c r="EK3" s="31" t="e">
        <f t="shared" si="3"/>
        <v>#VALUE!</v>
      </c>
      <c r="EL3" s="31" t="e">
        <f t="shared" si="3"/>
        <v>#VALUE!</v>
      </c>
      <c r="EM3" s="31" t="e">
        <f t="shared" si="3"/>
        <v>#VALUE!</v>
      </c>
      <c r="EN3" s="31" t="e">
        <f t="shared" si="3"/>
        <v>#VALUE!</v>
      </c>
      <c r="EO3" s="31" t="e">
        <f t="shared" si="3"/>
        <v>#VALUE!</v>
      </c>
      <c r="EP3" s="31" t="e">
        <f t="shared" si="3"/>
        <v>#VALUE!</v>
      </c>
      <c r="EQ3" s="31" t="e">
        <f t="shared" ref="EQ3:FV3" si="4">IF(EP3="","",IF($D$17=0,DATE(YEAR(EP3),MONTH(EP3)+1,DAY(EP3)),IF(DATE(YEAR(EP3),MONTH(EP3)+1,DAY(EP3))&lt;($D$17+30),DATE(YEAR(EP3),MONTH(EP3)+2,0),"")))</f>
        <v>#VALUE!</v>
      </c>
      <c r="ER3" s="31" t="e">
        <f t="shared" si="4"/>
        <v>#VALUE!</v>
      </c>
      <c r="ES3" s="32" t="e">
        <f t="shared" si="4"/>
        <v>#VALUE!</v>
      </c>
      <c r="ET3" s="31" t="e">
        <f t="shared" si="4"/>
        <v>#VALUE!</v>
      </c>
      <c r="EU3" s="31" t="e">
        <f t="shared" si="4"/>
        <v>#VALUE!</v>
      </c>
      <c r="EV3" s="31" t="e">
        <f t="shared" si="4"/>
        <v>#VALUE!</v>
      </c>
      <c r="EW3" s="31" t="e">
        <f t="shared" si="4"/>
        <v>#VALUE!</v>
      </c>
      <c r="EX3" s="31" t="e">
        <f t="shared" si="4"/>
        <v>#VALUE!</v>
      </c>
      <c r="EY3" s="31" t="e">
        <f t="shared" si="4"/>
        <v>#VALUE!</v>
      </c>
      <c r="EZ3" s="31" t="e">
        <f t="shared" si="4"/>
        <v>#VALUE!</v>
      </c>
      <c r="FA3" s="31" t="e">
        <f t="shared" si="4"/>
        <v>#VALUE!</v>
      </c>
      <c r="FB3" s="31" t="e">
        <f t="shared" si="4"/>
        <v>#VALUE!</v>
      </c>
      <c r="FC3" s="31" t="e">
        <f t="shared" si="4"/>
        <v>#VALUE!</v>
      </c>
      <c r="FD3" s="31" t="e">
        <f t="shared" si="4"/>
        <v>#VALUE!</v>
      </c>
      <c r="FE3" s="32" t="e">
        <f t="shared" si="4"/>
        <v>#VALUE!</v>
      </c>
      <c r="FF3" s="31" t="e">
        <f t="shared" si="4"/>
        <v>#VALUE!</v>
      </c>
      <c r="FG3" s="31" t="e">
        <f t="shared" si="4"/>
        <v>#VALUE!</v>
      </c>
      <c r="FH3" s="31" t="e">
        <f t="shared" si="4"/>
        <v>#VALUE!</v>
      </c>
      <c r="FI3" s="31" t="e">
        <f t="shared" si="4"/>
        <v>#VALUE!</v>
      </c>
      <c r="FJ3" s="31" t="e">
        <f t="shared" si="4"/>
        <v>#VALUE!</v>
      </c>
      <c r="FK3" s="31" t="e">
        <f t="shared" si="4"/>
        <v>#VALUE!</v>
      </c>
      <c r="FL3" s="31" t="e">
        <f t="shared" si="4"/>
        <v>#VALUE!</v>
      </c>
      <c r="FM3" s="31" t="e">
        <f t="shared" si="4"/>
        <v>#VALUE!</v>
      </c>
      <c r="FN3" s="31" t="e">
        <f t="shared" si="4"/>
        <v>#VALUE!</v>
      </c>
      <c r="FO3" s="31" t="e">
        <f t="shared" si="4"/>
        <v>#VALUE!</v>
      </c>
      <c r="FP3" s="31" t="e">
        <f t="shared" si="4"/>
        <v>#VALUE!</v>
      </c>
      <c r="FQ3" s="32" t="e">
        <f t="shared" si="4"/>
        <v>#VALUE!</v>
      </c>
      <c r="FR3" s="31" t="e">
        <f t="shared" si="4"/>
        <v>#VALUE!</v>
      </c>
      <c r="FS3" s="31" t="e">
        <f t="shared" si="4"/>
        <v>#VALUE!</v>
      </c>
      <c r="FT3" s="31" t="e">
        <f t="shared" si="4"/>
        <v>#VALUE!</v>
      </c>
      <c r="FU3" s="31" t="e">
        <f t="shared" si="4"/>
        <v>#VALUE!</v>
      </c>
      <c r="FV3" s="31" t="e">
        <f t="shared" si="4"/>
        <v>#VALUE!</v>
      </c>
      <c r="FW3" s="31" t="e">
        <f t="shared" ref="FW3:GO3" si="5">IF(FV3="","",IF($D$17=0,DATE(YEAR(FV3),MONTH(FV3)+1,DAY(FV3)),IF(DATE(YEAR(FV3),MONTH(FV3)+1,DAY(FV3))&lt;($D$17+30),DATE(YEAR(FV3),MONTH(FV3)+2,0),"")))</f>
        <v>#VALUE!</v>
      </c>
      <c r="FX3" s="31" t="e">
        <f t="shared" si="5"/>
        <v>#VALUE!</v>
      </c>
      <c r="FY3" s="31" t="e">
        <f t="shared" si="5"/>
        <v>#VALUE!</v>
      </c>
      <c r="FZ3" s="31" t="e">
        <f t="shared" si="5"/>
        <v>#VALUE!</v>
      </c>
      <c r="GA3" s="31" t="e">
        <f t="shared" si="5"/>
        <v>#VALUE!</v>
      </c>
      <c r="GB3" s="31" t="e">
        <f t="shared" si="5"/>
        <v>#VALUE!</v>
      </c>
      <c r="GC3" s="32" t="e">
        <f t="shared" si="5"/>
        <v>#VALUE!</v>
      </c>
      <c r="GD3" s="31" t="e">
        <f t="shared" si="5"/>
        <v>#VALUE!</v>
      </c>
      <c r="GE3" s="31" t="e">
        <f t="shared" si="5"/>
        <v>#VALUE!</v>
      </c>
      <c r="GF3" s="31" t="e">
        <f t="shared" si="5"/>
        <v>#VALUE!</v>
      </c>
      <c r="GG3" s="31" t="e">
        <f t="shared" si="5"/>
        <v>#VALUE!</v>
      </c>
      <c r="GH3" s="31" t="e">
        <f t="shared" si="5"/>
        <v>#VALUE!</v>
      </c>
      <c r="GI3" s="31" t="e">
        <f t="shared" si="5"/>
        <v>#VALUE!</v>
      </c>
      <c r="GJ3" s="31" t="e">
        <f t="shared" si="5"/>
        <v>#VALUE!</v>
      </c>
      <c r="GK3" s="31" t="e">
        <f t="shared" si="5"/>
        <v>#VALUE!</v>
      </c>
      <c r="GL3" s="31" t="e">
        <f t="shared" si="5"/>
        <v>#VALUE!</v>
      </c>
      <c r="GM3" s="31" t="e">
        <f t="shared" si="5"/>
        <v>#VALUE!</v>
      </c>
      <c r="GN3" s="31" t="e">
        <f t="shared" si="5"/>
        <v>#VALUE!</v>
      </c>
      <c r="GO3" s="32" t="e">
        <f t="shared" si="5"/>
        <v>#VALUE!</v>
      </c>
    </row>
    <row r="4" spans="1:197" s="37" customFormat="1" x14ac:dyDescent="0.2">
      <c r="A4" s="20">
        <v>1</v>
      </c>
      <c r="B4" s="13" t="str">
        <f>IF(Projektliste!F8&lt;&gt;"",Projektliste!F8," ")</f>
        <v xml:space="preserve"> </v>
      </c>
      <c r="C4" s="13" t="str">
        <f>IF(B4=" "," ",IF(B4&lt;(DATE(YEAR(K$1),MONTH(K$1)-M$1,DAY(K$1))),(DATE(YEAR(K$1),MONTH(K$1)-M$1,DAY(0))),B4))</f>
        <v xml:space="preserve"> </v>
      </c>
      <c r="D4" s="13" t="str">
        <f>IF(Projektliste!G8&lt;&gt;"",Projektliste!G8,"")</f>
        <v/>
      </c>
      <c r="E4" s="33" t="str">
        <f t="shared" ref="E4:E15" si="6">IF(D4="","",IF(D4&lt;=C4,"",IF(D4&gt;=K$1,K$1,D4)))</f>
        <v/>
      </c>
      <c r="F4" s="34"/>
      <c r="G4" s="34"/>
      <c r="H4" s="20" t="str">
        <f>IF(Projektliste!H8&lt;&gt;"",Projektliste!H8,"")</f>
        <v/>
      </c>
      <c r="I4" s="21" t="str">
        <f>IF(ISERROR(AVERAGE(R4:FE4)),H4,IF(H4="","",IF(D4&lt;$C$3,H4,AVERAGE(R4:FE4))))</f>
        <v/>
      </c>
      <c r="J4" s="21">
        <f>IF(OR((Projektliste!$F$4=""),(Projektliste!$C8&gt;Projektliste!$F8),(Projektliste!$C8&gt;Projektliste!$G8),(Projektliste!$C8&gt;Projektliste!$F$4),(Projektliste!$G8&lt;Schedule!$B$17),(Projektliste!$F8&gt;Projektliste!$D8),(Schedule!$B$17&gt;Projektliste!$D8),(Projektliste!$F8&gt;Projektliste!$F$4),(Projektliste!$F8&gt;Projektliste!$G8),(Projektliste!$G8&gt;Projektliste!$D8)),"",COUNTIF(R4:GO4,"&gt;0"))</f>
        <v>0</v>
      </c>
      <c r="K4" s="23" t="str">
        <f t="shared" ref="K4:K15" si="7">IF(H4=""," ",IF(J4=""," ",IF(I4&lt;=H4,I4*J4/(K$2),H4*J4/(K$2))))</f>
        <v xml:space="preserve"> </v>
      </c>
      <c r="L4" s="14"/>
      <c r="M4" s="23" t="str">
        <f t="shared" ref="M4:M15" si="8">IF($F4="D",$K4," ")</f>
        <v xml:space="preserve"> </v>
      </c>
      <c r="N4" s="23" t="str">
        <f t="shared" ref="N4:N15" si="9">IF($F4="C",$K4," ")</f>
        <v xml:space="preserve"> </v>
      </c>
      <c r="O4" s="23" t="str">
        <f t="shared" ref="O4:O15" si="10">IF($F4="B",$K4," ")</f>
        <v xml:space="preserve"> </v>
      </c>
      <c r="P4" s="23" t="str">
        <f t="shared" ref="P4:P15" si="11">IF($F4="A",$K4," ")</f>
        <v xml:space="preserve"> </v>
      </c>
      <c r="Q4" s="14"/>
      <c r="R4" s="35" t="str">
        <f t="shared" ref="R4:AG15" si="12">IF($D4&lt;&gt;"",IF(EOMONTH($D4,0)&gt;=R$3,IF($B4&lt;=R$3,$H4,""),""),"")</f>
        <v/>
      </c>
      <c r="S4" s="35" t="str">
        <f t="shared" si="12"/>
        <v/>
      </c>
      <c r="T4" s="35" t="str">
        <f t="shared" si="12"/>
        <v/>
      </c>
      <c r="U4" s="35" t="str">
        <f t="shared" si="12"/>
        <v/>
      </c>
      <c r="V4" s="35" t="str">
        <f t="shared" si="12"/>
        <v/>
      </c>
      <c r="W4" s="35" t="str">
        <f t="shared" si="12"/>
        <v/>
      </c>
      <c r="X4" s="35" t="str">
        <f t="shared" si="12"/>
        <v/>
      </c>
      <c r="Y4" s="35" t="str">
        <f t="shared" si="12"/>
        <v/>
      </c>
      <c r="Z4" s="35" t="str">
        <f t="shared" si="12"/>
        <v/>
      </c>
      <c r="AA4" s="35" t="str">
        <f t="shared" si="12"/>
        <v/>
      </c>
      <c r="AB4" s="35" t="str">
        <f t="shared" si="12"/>
        <v/>
      </c>
      <c r="AC4" s="36" t="str">
        <f t="shared" si="12"/>
        <v/>
      </c>
      <c r="AD4" s="35" t="str">
        <f t="shared" si="12"/>
        <v/>
      </c>
      <c r="AE4" s="35" t="str">
        <f t="shared" si="12"/>
        <v/>
      </c>
      <c r="AF4" s="35" t="str">
        <f t="shared" si="12"/>
        <v/>
      </c>
      <c r="AG4" s="35" t="str">
        <f t="shared" si="12"/>
        <v/>
      </c>
      <c r="AH4" s="35" t="str">
        <f t="shared" ref="AH4:CS7" si="13">IF($D4&lt;&gt;"",IF(EOMONTH($D4,0)&gt;=AH$3,IF($B4&lt;=AH$3,$H4,""),""),"")</f>
        <v/>
      </c>
      <c r="AI4" s="35" t="str">
        <f t="shared" si="13"/>
        <v/>
      </c>
      <c r="AJ4" s="35" t="str">
        <f t="shared" si="13"/>
        <v/>
      </c>
      <c r="AK4" s="35" t="str">
        <f t="shared" si="13"/>
        <v/>
      </c>
      <c r="AL4" s="35" t="str">
        <f t="shared" si="13"/>
        <v/>
      </c>
      <c r="AM4" s="35" t="str">
        <f t="shared" si="13"/>
        <v/>
      </c>
      <c r="AN4" s="35" t="str">
        <f t="shared" si="13"/>
        <v/>
      </c>
      <c r="AO4" s="36" t="str">
        <f t="shared" si="13"/>
        <v/>
      </c>
      <c r="AP4" s="35" t="str">
        <f t="shared" si="13"/>
        <v/>
      </c>
      <c r="AQ4" s="35" t="str">
        <f t="shared" si="13"/>
        <v/>
      </c>
      <c r="AR4" s="35" t="str">
        <f t="shared" si="13"/>
        <v/>
      </c>
      <c r="AS4" s="35" t="str">
        <f t="shared" si="13"/>
        <v/>
      </c>
      <c r="AT4" s="35" t="str">
        <f t="shared" si="13"/>
        <v/>
      </c>
      <c r="AU4" s="35" t="str">
        <f t="shared" si="13"/>
        <v/>
      </c>
      <c r="AV4" s="35" t="str">
        <f t="shared" si="13"/>
        <v/>
      </c>
      <c r="AW4" s="35" t="str">
        <f t="shared" si="13"/>
        <v/>
      </c>
      <c r="AX4" s="35" t="str">
        <f t="shared" si="13"/>
        <v/>
      </c>
      <c r="AY4" s="35" t="str">
        <f t="shared" si="13"/>
        <v/>
      </c>
      <c r="AZ4" s="35" t="str">
        <f t="shared" si="13"/>
        <v/>
      </c>
      <c r="BA4" s="36" t="str">
        <f t="shared" si="13"/>
        <v/>
      </c>
      <c r="BB4" s="35" t="str">
        <f t="shared" si="13"/>
        <v/>
      </c>
      <c r="BC4" s="35" t="str">
        <f t="shared" si="13"/>
        <v/>
      </c>
      <c r="BD4" s="35" t="str">
        <f t="shared" si="13"/>
        <v/>
      </c>
      <c r="BE4" s="35" t="str">
        <f t="shared" si="13"/>
        <v/>
      </c>
      <c r="BF4" s="35" t="str">
        <f t="shared" si="13"/>
        <v/>
      </c>
      <c r="BG4" s="35" t="str">
        <f t="shared" si="13"/>
        <v/>
      </c>
      <c r="BH4" s="35" t="str">
        <f t="shared" si="13"/>
        <v/>
      </c>
      <c r="BI4" s="35" t="str">
        <f t="shared" si="13"/>
        <v/>
      </c>
      <c r="BJ4" s="35" t="str">
        <f t="shared" si="13"/>
        <v/>
      </c>
      <c r="BK4" s="35" t="str">
        <f t="shared" si="13"/>
        <v/>
      </c>
      <c r="BL4" s="35" t="str">
        <f t="shared" si="13"/>
        <v/>
      </c>
      <c r="BM4" s="36" t="str">
        <f t="shared" si="13"/>
        <v/>
      </c>
      <c r="BN4" s="35" t="str">
        <f t="shared" si="13"/>
        <v/>
      </c>
      <c r="BO4" s="35" t="str">
        <f t="shared" si="13"/>
        <v/>
      </c>
      <c r="BP4" s="35" t="str">
        <f t="shared" si="13"/>
        <v/>
      </c>
      <c r="BQ4" s="35" t="str">
        <f t="shared" si="13"/>
        <v/>
      </c>
      <c r="BR4" s="35" t="str">
        <f t="shared" si="13"/>
        <v/>
      </c>
      <c r="BS4" s="35" t="str">
        <f t="shared" si="13"/>
        <v/>
      </c>
      <c r="BT4" s="35" t="str">
        <f t="shared" si="13"/>
        <v/>
      </c>
      <c r="BU4" s="35" t="str">
        <f t="shared" si="13"/>
        <v/>
      </c>
      <c r="BV4" s="35" t="str">
        <f t="shared" si="13"/>
        <v/>
      </c>
      <c r="BW4" s="35" t="str">
        <f t="shared" si="13"/>
        <v/>
      </c>
      <c r="BX4" s="35" t="str">
        <f t="shared" si="13"/>
        <v/>
      </c>
      <c r="BY4" s="36" t="str">
        <f t="shared" si="13"/>
        <v/>
      </c>
      <c r="BZ4" s="35" t="str">
        <f t="shared" si="13"/>
        <v/>
      </c>
      <c r="CA4" s="35" t="str">
        <f t="shared" si="13"/>
        <v/>
      </c>
      <c r="CB4" s="35" t="str">
        <f t="shared" si="13"/>
        <v/>
      </c>
      <c r="CC4" s="35" t="str">
        <f t="shared" si="13"/>
        <v/>
      </c>
      <c r="CD4" s="35" t="str">
        <f t="shared" si="13"/>
        <v/>
      </c>
      <c r="CE4" s="35" t="str">
        <f t="shared" si="13"/>
        <v/>
      </c>
      <c r="CF4" s="35" t="str">
        <f t="shared" si="13"/>
        <v/>
      </c>
      <c r="CG4" s="35" t="str">
        <f t="shared" si="13"/>
        <v/>
      </c>
      <c r="CH4" s="35" t="str">
        <f t="shared" si="13"/>
        <v/>
      </c>
      <c r="CI4" s="35" t="str">
        <f t="shared" si="13"/>
        <v/>
      </c>
      <c r="CJ4" s="35" t="str">
        <f t="shared" si="13"/>
        <v/>
      </c>
      <c r="CK4" s="36" t="str">
        <f t="shared" si="13"/>
        <v/>
      </c>
      <c r="CL4" s="35" t="str">
        <f t="shared" si="13"/>
        <v/>
      </c>
      <c r="CM4" s="35" t="str">
        <f t="shared" si="13"/>
        <v/>
      </c>
      <c r="CN4" s="35" t="str">
        <f t="shared" si="13"/>
        <v/>
      </c>
      <c r="CO4" s="35" t="str">
        <f t="shared" si="13"/>
        <v/>
      </c>
      <c r="CP4" s="35" t="str">
        <f t="shared" si="13"/>
        <v/>
      </c>
      <c r="CQ4" s="35" t="str">
        <f t="shared" si="13"/>
        <v/>
      </c>
      <c r="CR4" s="35" t="str">
        <f t="shared" si="13"/>
        <v/>
      </c>
      <c r="CS4" s="35" t="str">
        <f t="shared" si="13"/>
        <v/>
      </c>
      <c r="CT4" s="35" t="str">
        <f t="shared" ref="CT4:FE11" si="14">IF($D4&lt;&gt;"",IF(EOMONTH($D4,0)&gt;=CT$3,IF($B4&lt;=CT$3,$H4,""),""),"")</f>
        <v/>
      </c>
      <c r="CU4" s="35" t="str">
        <f t="shared" si="14"/>
        <v/>
      </c>
      <c r="CV4" s="35" t="str">
        <f t="shared" si="14"/>
        <v/>
      </c>
      <c r="CW4" s="36" t="str">
        <f t="shared" si="14"/>
        <v/>
      </c>
      <c r="CX4" s="35" t="str">
        <f t="shared" si="14"/>
        <v/>
      </c>
      <c r="CY4" s="35" t="str">
        <f t="shared" si="14"/>
        <v/>
      </c>
      <c r="CZ4" s="35" t="str">
        <f t="shared" si="14"/>
        <v/>
      </c>
      <c r="DA4" s="35" t="str">
        <f t="shared" si="14"/>
        <v/>
      </c>
      <c r="DB4" s="35" t="str">
        <f t="shared" si="14"/>
        <v/>
      </c>
      <c r="DC4" s="35" t="str">
        <f t="shared" si="14"/>
        <v/>
      </c>
      <c r="DD4" s="35" t="str">
        <f t="shared" si="14"/>
        <v/>
      </c>
      <c r="DE4" s="35" t="str">
        <f t="shared" si="14"/>
        <v/>
      </c>
      <c r="DF4" s="35" t="str">
        <f t="shared" si="14"/>
        <v/>
      </c>
      <c r="DG4" s="35" t="str">
        <f t="shared" si="14"/>
        <v/>
      </c>
      <c r="DH4" s="35" t="str">
        <f t="shared" si="14"/>
        <v/>
      </c>
      <c r="DI4" s="36" t="str">
        <f t="shared" si="14"/>
        <v/>
      </c>
      <c r="DJ4" s="35" t="str">
        <f t="shared" si="14"/>
        <v/>
      </c>
      <c r="DK4" s="35" t="str">
        <f t="shared" si="14"/>
        <v/>
      </c>
      <c r="DL4" s="35" t="str">
        <f t="shared" si="14"/>
        <v/>
      </c>
      <c r="DM4" s="35" t="str">
        <f t="shared" si="14"/>
        <v/>
      </c>
      <c r="DN4" s="35" t="str">
        <f t="shared" si="14"/>
        <v/>
      </c>
      <c r="DO4" s="35" t="str">
        <f t="shared" si="14"/>
        <v/>
      </c>
      <c r="DP4" s="35" t="str">
        <f t="shared" si="14"/>
        <v/>
      </c>
      <c r="DQ4" s="35" t="str">
        <f t="shared" si="14"/>
        <v/>
      </c>
      <c r="DR4" s="35" t="str">
        <f t="shared" si="14"/>
        <v/>
      </c>
      <c r="DS4" s="35" t="str">
        <f t="shared" si="14"/>
        <v/>
      </c>
      <c r="DT4" s="35" t="str">
        <f t="shared" si="14"/>
        <v/>
      </c>
      <c r="DU4" s="36" t="str">
        <f t="shared" si="14"/>
        <v/>
      </c>
      <c r="DV4" s="35" t="str">
        <f t="shared" si="14"/>
        <v/>
      </c>
      <c r="DW4" s="35" t="str">
        <f t="shared" si="14"/>
        <v/>
      </c>
      <c r="DX4" s="35" t="str">
        <f t="shared" si="14"/>
        <v/>
      </c>
      <c r="DY4" s="35" t="str">
        <f t="shared" si="14"/>
        <v/>
      </c>
      <c r="DZ4" s="35" t="str">
        <f t="shared" si="14"/>
        <v/>
      </c>
      <c r="EA4" s="35" t="str">
        <f t="shared" si="14"/>
        <v/>
      </c>
      <c r="EB4" s="35" t="str">
        <f t="shared" si="14"/>
        <v/>
      </c>
      <c r="EC4" s="35" t="str">
        <f t="shared" si="14"/>
        <v/>
      </c>
      <c r="ED4" s="35" t="str">
        <f t="shared" si="14"/>
        <v/>
      </c>
      <c r="EE4" s="35" t="str">
        <f t="shared" si="14"/>
        <v/>
      </c>
      <c r="EF4" s="35" t="str">
        <f t="shared" si="14"/>
        <v/>
      </c>
      <c r="EG4" s="36" t="str">
        <f t="shared" si="14"/>
        <v/>
      </c>
      <c r="EH4" s="35" t="str">
        <f t="shared" si="14"/>
        <v/>
      </c>
      <c r="EI4" s="35" t="str">
        <f t="shared" si="14"/>
        <v/>
      </c>
      <c r="EJ4" s="35" t="str">
        <f t="shared" si="14"/>
        <v/>
      </c>
      <c r="EK4" s="35" t="str">
        <f t="shared" si="14"/>
        <v/>
      </c>
      <c r="EL4" s="35" t="str">
        <f t="shared" si="14"/>
        <v/>
      </c>
      <c r="EM4" s="35" t="str">
        <f t="shared" si="14"/>
        <v/>
      </c>
      <c r="EN4" s="35" t="str">
        <f t="shared" si="14"/>
        <v/>
      </c>
      <c r="EO4" s="35" t="str">
        <f t="shared" si="14"/>
        <v/>
      </c>
      <c r="EP4" s="35" t="str">
        <f t="shared" si="14"/>
        <v/>
      </c>
      <c r="EQ4" s="35" t="str">
        <f t="shared" si="14"/>
        <v/>
      </c>
      <c r="ER4" s="35" t="str">
        <f t="shared" si="14"/>
        <v/>
      </c>
      <c r="ES4" s="36" t="str">
        <f t="shared" si="14"/>
        <v/>
      </c>
      <c r="ET4" s="35" t="str">
        <f t="shared" si="14"/>
        <v/>
      </c>
      <c r="EU4" s="35" t="str">
        <f t="shared" si="14"/>
        <v/>
      </c>
      <c r="EV4" s="35" t="str">
        <f t="shared" si="14"/>
        <v/>
      </c>
      <c r="EW4" s="35" t="str">
        <f t="shared" si="14"/>
        <v/>
      </c>
      <c r="EX4" s="35" t="str">
        <f t="shared" si="14"/>
        <v/>
      </c>
      <c r="EY4" s="35" t="str">
        <f t="shared" si="14"/>
        <v/>
      </c>
      <c r="EZ4" s="35" t="str">
        <f t="shared" si="14"/>
        <v/>
      </c>
      <c r="FA4" s="35" t="str">
        <f t="shared" si="14"/>
        <v/>
      </c>
      <c r="FB4" s="35" t="str">
        <f t="shared" si="14"/>
        <v/>
      </c>
      <c r="FC4" s="35" t="str">
        <f t="shared" si="14"/>
        <v/>
      </c>
      <c r="FD4" s="35" t="str">
        <f t="shared" si="14"/>
        <v/>
      </c>
      <c r="FE4" s="36" t="str">
        <f t="shared" si="14"/>
        <v/>
      </c>
      <c r="FF4" s="35" t="str">
        <f t="shared" ref="FF4:GO10" si="15">IF($D4&lt;&gt;"",IF(EOMONTH($D4,0)&gt;=FF$3,IF($B4&lt;=FF$3,$H4,""),""),"")</f>
        <v/>
      </c>
      <c r="FG4" s="35" t="str">
        <f t="shared" si="15"/>
        <v/>
      </c>
      <c r="FH4" s="35" t="str">
        <f t="shared" si="15"/>
        <v/>
      </c>
      <c r="FI4" s="35" t="str">
        <f t="shared" si="15"/>
        <v/>
      </c>
      <c r="FJ4" s="35" t="str">
        <f t="shared" si="15"/>
        <v/>
      </c>
      <c r="FK4" s="35" t="str">
        <f t="shared" si="15"/>
        <v/>
      </c>
      <c r="FL4" s="35" t="str">
        <f t="shared" si="15"/>
        <v/>
      </c>
      <c r="FM4" s="35" t="str">
        <f t="shared" si="15"/>
        <v/>
      </c>
      <c r="FN4" s="35" t="str">
        <f t="shared" si="15"/>
        <v/>
      </c>
      <c r="FO4" s="35" t="str">
        <f t="shared" si="15"/>
        <v/>
      </c>
      <c r="FP4" s="35" t="str">
        <f t="shared" si="15"/>
        <v/>
      </c>
      <c r="FQ4" s="36" t="str">
        <f t="shared" si="15"/>
        <v/>
      </c>
      <c r="FR4" s="35" t="str">
        <f t="shared" si="15"/>
        <v/>
      </c>
      <c r="FS4" s="35" t="str">
        <f t="shared" si="15"/>
        <v/>
      </c>
      <c r="FT4" s="35" t="str">
        <f t="shared" si="15"/>
        <v/>
      </c>
      <c r="FU4" s="35" t="str">
        <f t="shared" si="15"/>
        <v/>
      </c>
      <c r="FV4" s="35" t="str">
        <f t="shared" si="15"/>
        <v/>
      </c>
      <c r="FW4" s="35" t="str">
        <f t="shared" si="15"/>
        <v/>
      </c>
      <c r="FX4" s="35" t="str">
        <f t="shared" si="15"/>
        <v/>
      </c>
      <c r="FY4" s="35" t="str">
        <f t="shared" si="15"/>
        <v/>
      </c>
      <c r="FZ4" s="35" t="str">
        <f t="shared" si="15"/>
        <v/>
      </c>
      <c r="GA4" s="35" t="str">
        <f t="shared" si="15"/>
        <v/>
      </c>
      <c r="GB4" s="35" t="str">
        <f t="shared" si="15"/>
        <v/>
      </c>
      <c r="GC4" s="36" t="str">
        <f t="shared" si="15"/>
        <v/>
      </c>
      <c r="GD4" s="35" t="str">
        <f t="shared" si="15"/>
        <v/>
      </c>
      <c r="GE4" s="35" t="str">
        <f t="shared" si="15"/>
        <v/>
      </c>
      <c r="GF4" s="35" t="str">
        <f t="shared" si="15"/>
        <v/>
      </c>
      <c r="GG4" s="35" t="str">
        <f t="shared" si="15"/>
        <v/>
      </c>
      <c r="GH4" s="35" t="str">
        <f t="shared" si="15"/>
        <v/>
      </c>
      <c r="GI4" s="35" t="str">
        <f t="shared" si="15"/>
        <v/>
      </c>
      <c r="GJ4" s="35" t="str">
        <f t="shared" si="15"/>
        <v/>
      </c>
      <c r="GK4" s="35" t="str">
        <f t="shared" si="15"/>
        <v/>
      </c>
      <c r="GL4" s="35" t="str">
        <f t="shared" si="15"/>
        <v/>
      </c>
      <c r="GM4" s="35" t="str">
        <f t="shared" si="15"/>
        <v/>
      </c>
      <c r="GN4" s="35" t="str">
        <f t="shared" si="15"/>
        <v/>
      </c>
      <c r="GO4" s="36" t="str">
        <f t="shared" si="15"/>
        <v/>
      </c>
    </row>
    <row r="5" spans="1:197" s="37" customFormat="1" x14ac:dyDescent="0.2">
      <c r="A5" s="20">
        <v>2</v>
      </c>
      <c r="B5" s="13" t="str">
        <f>IF(Projektliste!F9&lt;&gt;"",Projektliste!F9," ")</f>
        <v xml:space="preserve"> </v>
      </c>
      <c r="C5" s="13" t="str">
        <f t="shared" ref="C5:C15" si="16">IF(B5=" "," ",IF(B5&lt;(DATE(YEAR(K$1),MONTH(K$1)-M$1,DAY(K$1))),(DATE(YEAR(K$1),MONTH(K$1)-M$1,DAY(0))),B5))</f>
        <v xml:space="preserve"> </v>
      </c>
      <c r="D5" s="13" t="str">
        <f>IF(Projektliste!G9&lt;&gt;"",Projektliste!G9,"")</f>
        <v/>
      </c>
      <c r="E5" s="33" t="str">
        <f t="shared" si="6"/>
        <v/>
      </c>
      <c r="F5" s="34"/>
      <c r="G5" s="34"/>
      <c r="H5" s="20" t="str">
        <f>IF(Projektliste!H9&lt;&gt;"",Projektliste!H9,"")</f>
        <v/>
      </c>
      <c r="I5" s="21" t="str">
        <f t="shared" ref="I5:I15" si="17">IF(ISERROR(AVERAGE(R5:FE5)),H5,IF(H5="","",IF(D5&lt;$C$3,H5,AVERAGE(R5:FE5))))</f>
        <v/>
      </c>
      <c r="J5" s="21">
        <f>IF(OR((Projektliste!$F$4=""),(Projektliste!$C9&gt;Projektliste!$F9),(Projektliste!$C9&gt;Projektliste!$G9),(Projektliste!$C9&gt;Projektliste!$F$4),(Projektliste!$G9&lt;Schedule!$B$17),(Projektliste!$F9&gt;Projektliste!$D9),(Schedule!$B$17&gt;Projektliste!$D9),(Projektliste!$F9&gt;Projektliste!$F$4),(Projektliste!$F9&gt;Projektliste!$G9),(Projektliste!$G9&gt;Projektliste!$D9)),"",COUNTIF(R5:GO5,"&gt;0"))</f>
        <v>0</v>
      </c>
      <c r="K5" s="23" t="str">
        <f t="shared" si="7"/>
        <v xml:space="preserve"> </v>
      </c>
      <c r="L5" s="14"/>
      <c r="M5" s="23" t="str">
        <f t="shared" si="8"/>
        <v xml:space="preserve"> </v>
      </c>
      <c r="N5" s="23" t="str">
        <f t="shared" si="9"/>
        <v xml:space="preserve"> </v>
      </c>
      <c r="O5" s="23" t="str">
        <f t="shared" si="10"/>
        <v xml:space="preserve"> </v>
      </c>
      <c r="P5" s="23" t="str">
        <f t="shared" si="11"/>
        <v xml:space="preserve"> </v>
      </c>
      <c r="Q5" s="14"/>
      <c r="R5" s="35" t="str">
        <f t="shared" si="12"/>
        <v/>
      </c>
      <c r="S5" s="35" t="str">
        <f t="shared" si="12"/>
        <v/>
      </c>
      <c r="T5" s="35" t="str">
        <f t="shared" si="12"/>
        <v/>
      </c>
      <c r="U5" s="35" t="str">
        <f t="shared" si="12"/>
        <v/>
      </c>
      <c r="V5" s="35" t="str">
        <f t="shared" si="12"/>
        <v/>
      </c>
      <c r="W5" s="35" t="str">
        <f t="shared" si="12"/>
        <v/>
      </c>
      <c r="X5" s="35" t="str">
        <f t="shared" si="12"/>
        <v/>
      </c>
      <c r="Y5" s="35" t="str">
        <f t="shared" si="12"/>
        <v/>
      </c>
      <c r="Z5" s="35" t="str">
        <f t="shared" si="12"/>
        <v/>
      </c>
      <c r="AA5" s="35" t="str">
        <f t="shared" si="12"/>
        <v/>
      </c>
      <c r="AB5" s="35" t="str">
        <f t="shared" si="12"/>
        <v/>
      </c>
      <c r="AC5" s="36" t="str">
        <f t="shared" si="12"/>
        <v/>
      </c>
      <c r="AD5" s="35" t="str">
        <f t="shared" si="12"/>
        <v/>
      </c>
      <c r="AE5" s="35" t="str">
        <f t="shared" si="12"/>
        <v/>
      </c>
      <c r="AF5" s="35" t="str">
        <f t="shared" si="12"/>
        <v/>
      </c>
      <c r="AG5" s="35" t="str">
        <f t="shared" si="12"/>
        <v/>
      </c>
      <c r="AH5" s="35" t="str">
        <f t="shared" si="13"/>
        <v/>
      </c>
      <c r="AI5" s="35" t="str">
        <f t="shared" si="13"/>
        <v/>
      </c>
      <c r="AJ5" s="35" t="str">
        <f t="shared" si="13"/>
        <v/>
      </c>
      <c r="AK5" s="35" t="str">
        <f t="shared" si="13"/>
        <v/>
      </c>
      <c r="AL5" s="35" t="str">
        <f t="shared" si="13"/>
        <v/>
      </c>
      <c r="AM5" s="35" t="str">
        <f t="shared" si="13"/>
        <v/>
      </c>
      <c r="AN5" s="35" t="str">
        <f t="shared" si="13"/>
        <v/>
      </c>
      <c r="AO5" s="36" t="str">
        <f t="shared" si="13"/>
        <v/>
      </c>
      <c r="AP5" s="35" t="str">
        <f t="shared" si="13"/>
        <v/>
      </c>
      <c r="AQ5" s="35" t="str">
        <f t="shared" si="13"/>
        <v/>
      </c>
      <c r="AR5" s="35" t="str">
        <f t="shared" si="13"/>
        <v/>
      </c>
      <c r="AS5" s="35" t="str">
        <f t="shared" si="13"/>
        <v/>
      </c>
      <c r="AT5" s="35" t="str">
        <f t="shared" si="13"/>
        <v/>
      </c>
      <c r="AU5" s="35" t="str">
        <f t="shared" si="13"/>
        <v/>
      </c>
      <c r="AV5" s="35" t="str">
        <f t="shared" si="13"/>
        <v/>
      </c>
      <c r="AW5" s="35" t="str">
        <f t="shared" si="13"/>
        <v/>
      </c>
      <c r="AX5" s="35" t="str">
        <f t="shared" si="13"/>
        <v/>
      </c>
      <c r="AY5" s="35" t="str">
        <f t="shared" si="13"/>
        <v/>
      </c>
      <c r="AZ5" s="35" t="str">
        <f t="shared" si="13"/>
        <v/>
      </c>
      <c r="BA5" s="36" t="str">
        <f t="shared" si="13"/>
        <v/>
      </c>
      <c r="BB5" s="35" t="str">
        <f t="shared" si="13"/>
        <v/>
      </c>
      <c r="BC5" s="35" t="str">
        <f t="shared" si="13"/>
        <v/>
      </c>
      <c r="BD5" s="35" t="str">
        <f t="shared" si="13"/>
        <v/>
      </c>
      <c r="BE5" s="35" t="str">
        <f t="shared" si="13"/>
        <v/>
      </c>
      <c r="BF5" s="35" t="str">
        <f t="shared" si="13"/>
        <v/>
      </c>
      <c r="BG5" s="35" t="str">
        <f t="shared" si="13"/>
        <v/>
      </c>
      <c r="BH5" s="35" t="str">
        <f t="shared" si="13"/>
        <v/>
      </c>
      <c r="BI5" s="35" t="str">
        <f t="shared" si="13"/>
        <v/>
      </c>
      <c r="BJ5" s="35" t="str">
        <f t="shared" si="13"/>
        <v/>
      </c>
      <c r="BK5" s="35" t="str">
        <f t="shared" si="13"/>
        <v/>
      </c>
      <c r="BL5" s="35" t="str">
        <f t="shared" si="13"/>
        <v/>
      </c>
      <c r="BM5" s="36" t="str">
        <f t="shared" si="13"/>
        <v/>
      </c>
      <c r="BN5" s="35" t="str">
        <f t="shared" si="13"/>
        <v/>
      </c>
      <c r="BO5" s="35" t="str">
        <f t="shared" si="13"/>
        <v/>
      </c>
      <c r="BP5" s="35" t="str">
        <f t="shared" si="13"/>
        <v/>
      </c>
      <c r="BQ5" s="35" t="str">
        <f t="shared" si="13"/>
        <v/>
      </c>
      <c r="BR5" s="35" t="str">
        <f t="shared" si="13"/>
        <v/>
      </c>
      <c r="BS5" s="35" t="str">
        <f t="shared" si="13"/>
        <v/>
      </c>
      <c r="BT5" s="35" t="str">
        <f t="shared" si="13"/>
        <v/>
      </c>
      <c r="BU5" s="35" t="str">
        <f t="shared" si="13"/>
        <v/>
      </c>
      <c r="BV5" s="35" t="str">
        <f t="shared" si="13"/>
        <v/>
      </c>
      <c r="BW5" s="35" t="str">
        <f t="shared" si="13"/>
        <v/>
      </c>
      <c r="BX5" s="35" t="str">
        <f t="shared" si="13"/>
        <v/>
      </c>
      <c r="BY5" s="36" t="str">
        <f t="shared" si="13"/>
        <v/>
      </c>
      <c r="BZ5" s="35" t="str">
        <f t="shared" si="13"/>
        <v/>
      </c>
      <c r="CA5" s="35" t="str">
        <f t="shared" si="13"/>
        <v/>
      </c>
      <c r="CB5" s="35" t="str">
        <f t="shared" si="13"/>
        <v/>
      </c>
      <c r="CC5" s="35" t="str">
        <f t="shared" si="13"/>
        <v/>
      </c>
      <c r="CD5" s="35" t="str">
        <f t="shared" si="13"/>
        <v/>
      </c>
      <c r="CE5" s="35" t="str">
        <f t="shared" si="13"/>
        <v/>
      </c>
      <c r="CF5" s="35" t="str">
        <f t="shared" si="13"/>
        <v/>
      </c>
      <c r="CG5" s="35" t="str">
        <f t="shared" si="13"/>
        <v/>
      </c>
      <c r="CH5" s="35" t="str">
        <f t="shared" si="13"/>
        <v/>
      </c>
      <c r="CI5" s="35" t="str">
        <f t="shared" si="13"/>
        <v/>
      </c>
      <c r="CJ5" s="35" t="str">
        <f t="shared" si="13"/>
        <v/>
      </c>
      <c r="CK5" s="36" t="str">
        <f t="shared" si="13"/>
        <v/>
      </c>
      <c r="CL5" s="35" t="str">
        <f t="shared" si="13"/>
        <v/>
      </c>
      <c r="CM5" s="35" t="str">
        <f t="shared" si="13"/>
        <v/>
      </c>
      <c r="CN5" s="35" t="str">
        <f t="shared" si="13"/>
        <v/>
      </c>
      <c r="CO5" s="35" t="str">
        <f t="shared" si="13"/>
        <v/>
      </c>
      <c r="CP5" s="35" t="str">
        <f t="shared" si="13"/>
        <v/>
      </c>
      <c r="CQ5" s="35" t="str">
        <f t="shared" si="13"/>
        <v/>
      </c>
      <c r="CR5" s="35" t="str">
        <f t="shared" si="13"/>
        <v/>
      </c>
      <c r="CS5" s="35" t="str">
        <f t="shared" si="13"/>
        <v/>
      </c>
      <c r="CT5" s="35" t="str">
        <f t="shared" si="14"/>
        <v/>
      </c>
      <c r="CU5" s="35" t="str">
        <f t="shared" si="14"/>
        <v/>
      </c>
      <c r="CV5" s="35" t="str">
        <f t="shared" si="14"/>
        <v/>
      </c>
      <c r="CW5" s="36" t="str">
        <f t="shared" si="14"/>
        <v/>
      </c>
      <c r="CX5" s="35" t="str">
        <f t="shared" si="14"/>
        <v/>
      </c>
      <c r="CY5" s="35" t="str">
        <f t="shared" si="14"/>
        <v/>
      </c>
      <c r="CZ5" s="35" t="str">
        <f t="shared" si="14"/>
        <v/>
      </c>
      <c r="DA5" s="35" t="str">
        <f t="shared" si="14"/>
        <v/>
      </c>
      <c r="DB5" s="35" t="str">
        <f t="shared" si="14"/>
        <v/>
      </c>
      <c r="DC5" s="35" t="str">
        <f t="shared" si="14"/>
        <v/>
      </c>
      <c r="DD5" s="35" t="str">
        <f t="shared" si="14"/>
        <v/>
      </c>
      <c r="DE5" s="35" t="str">
        <f t="shared" si="14"/>
        <v/>
      </c>
      <c r="DF5" s="35" t="str">
        <f t="shared" si="14"/>
        <v/>
      </c>
      <c r="DG5" s="35" t="str">
        <f t="shared" si="14"/>
        <v/>
      </c>
      <c r="DH5" s="35" t="str">
        <f t="shared" si="14"/>
        <v/>
      </c>
      <c r="DI5" s="36" t="str">
        <f t="shared" si="14"/>
        <v/>
      </c>
      <c r="DJ5" s="35" t="str">
        <f t="shared" si="14"/>
        <v/>
      </c>
      <c r="DK5" s="35" t="str">
        <f t="shared" si="14"/>
        <v/>
      </c>
      <c r="DL5" s="35" t="str">
        <f t="shared" si="14"/>
        <v/>
      </c>
      <c r="DM5" s="35" t="str">
        <f t="shared" si="14"/>
        <v/>
      </c>
      <c r="DN5" s="35" t="str">
        <f t="shared" si="14"/>
        <v/>
      </c>
      <c r="DO5" s="35" t="str">
        <f t="shared" si="14"/>
        <v/>
      </c>
      <c r="DP5" s="35" t="str">
        <f t="shared" si="14"/>
        <v/>
      </c>
      <c r="DQ5" s="35" t="str">
        <f t="shared" si="14"/>
        <v/>
      </c>
      <c r="DR5" s="35" t="str">
        <f t="shared" si="14"/>
        <v/>
      </c>
      <c r="DS5" s="35" t="str">
        <f t="shared" si="14"/>
        <v/>
      </c>
      <c r="DT5" s="35" t="str">
        <f t="shared" si="14"/>
        <v/>
      </c>
      <c r="DU5" s="36" t="str">
        <f t="shared" si="14"/>
        <v/>
      </c>
      <c r="DV5" s="35" t="str">
        <f t="shared" si="14"/>
        <v/>
      </c>
      <c r="DW5" s="35" t="str">
        <f t="shared" si="14"/>
        <v/>
      </c>
      <c r="DX5" s="35" t="str">
        <f t="shared" si="14"/>
        <v/>
      </c>
      <c r="DY5" s="35" t="str">
        <f t="shared" si="14"/>
        <v/>
      </c>
      <c r="DZ5" s="35" t="str">
        <f t="shared" si="14"/>
        <v/>
      </c>
      <c r="EA5" s="35" t="str">
        <f t="shared" si="14"/>
        <v/>
      </c>
      <c r="EB5" s="35" t="str">
        <f t="shared" si="14"/>
        <v/>
      </c>
      <c r="EC5" s="35" t="str">
        <f t="shared" si="14"/>
        <v/>
      </c>
      <c r="ED5" s="35" t="str">
        <f t="shared" si="14"/>
        <v/>
      </c>
      <c r="EE5" s="35" t="str">
        <f t="shared" si="14"/>
        <v/>
      </c>
      <c r="EF5" s="35" t="str">
        <f t="shared" si="14"/>
        <v/>
      </c>
      <c r="EG5" s="36" t="str">
        <f t="shared" si="14"/>
        <v/>
      </c>
      <c r="EH5" s="35" t="str">
        <f t="shared" si="14"/>
        <v/>
      </c>
      <c r="EI5" s="35" t="str">
        <f t="shared" si="14"/>
        <v/>
      </c>
      <c r="EJ5" s="35" t="str">
        <f t="shared" si="14"/>
        <v/>
      </c>
      <c r="EK5" s="35" t="str">
        <f t="shared" si="14"/>
        <v/>
      </c>
      <c r="EL5" s="35" t="str">
        <f t="shared" si="14"/>
        <v/>
      </c>
      <c r="EM5" s="35" t="str">
        <f t="shared" si="14"/>
        <v/>
      </c>
      <c r="EN5" s="35" t="str">
        <f t="shared" si="14"/>
        <v/>
      </c>
      <c r="EO5" s="35" t="str">
        <f t="shared" si="14"/>
        <v/>
      </c>
      <c r="EP5" s="35" t="str">
        <f t="shared" si="14"/>
        <v/>
      </c>
      <c r="EQ5" s="35" t="str">
        <f t="shared" si="14"/>
        <v/>
      </c>
      <c r="ER5" s="35" t="str">
        <f t="shared" si="14"/>
        <v/>
      </c>
      <c r="ES5" s="36" t="str">
        <f t="shared" si="14"/>
        <v/>
      </c>
      <c r="ET5" s="35" t="str">
        <f t="shared" si="14"/>
        <v/>
      </c>
      <c r="EU5" s="35" t="str">
        <f t="shared" si="14"/>
        <v/>
      </c>
      <c r="EV5" s="35" t="str">
        <f t="shared" si="14"/>
        <v/>
      </c>
      <c r="EW5" s="35" t="str">
        <f t="shared" si="14"/>
        <v/>
      </c>
      <c r="EX5" s="35" t="str">
        <f t="shared" si="14"/>
        <v/>
      </c>
      <c r="EY5" s="35" t="str">
        <f t="shared" si="14"/>
        <v/>
      </c>
      <c r="EZ5" s="35" t="str">
        <f t="shared" si="14"/>
        <v/>
      </c>
      <c r="FA5" s="35" t="str">
        <f t="shared" si="14"/>
        <v/>
      </c>
      <c r="FB5" s="35" t="str">
        <f t="shared" si="14"/>
        <v/>
      </c>
      <c r="FC5" s="35" t="str">
        <f t="shared" si="14"/>
        <v/>
      </c>
      <c r="FD5" s="35" t="str">
        <f t="shared" si="14"/>
        <v/>
      </c>
      <c r="FE5" s="36" t="str">
        <f t="shared" si="14"/>
        <v/>
      </c>
      <c r="FF5" s="35" t="str">
        <f t="shared" si="15"/>
        <v/>
      </c>
      <c r="FG5" s="35" t="str">
        <f t="shared" si="15"/>
        <v/>
      </c>
      <c r="FH5" s="35" t="str">
        <f t="shared" si="15"/>
        <v/>
      </c>
      <c r="FI5" s="35" t="str">
        <f t="shared" si="15"/>
        <v/>
      </c>
      <c r="FJ5" s="35" t="str">
        <f t="shared" si="15"/>
        <v/>
      </c>
      <c r="FK5" s="35" t="str">
        <f t="shared" si="15"/>
        <v/>
      </c>
      <c r="FL5" s="35" t="str">
        <f t="shared" si="15"/>
        <v/>
      </c>
      <c r="FM5" s="35" t="str">
        <f t="shared" si="15"/>
        <v/>
      </c>
      <c r="FN5" s="35" t="str">
        <f t="shared" si="15"/>
        <v/>
      </c>
      <c r="FO5" s="35" t="str">
        <f t="shared" si="15"/>
        <v/>
      </c>
      <c r="FP5" s="35" t="str">
        <f t="shared" si="15"/>
        <v/>
      </c>
      <c r="FQ5" s="36" t="str">
        <f t="shared" si="15"/>
        <v/>
      </c>
      <c r="FR5" s="35" t="str">
        <f t="shared" si="15"/>
        <v/>
      </c>
      <c r="FS5" s="35" t="str">
        <f t="shared" si="15"/>
        <v/>
      </c>
      <c r="FT5" s="35" t="str">
        <f t="shared" si="15"/>
        <v/>
      </c>
      <c r="FU5" s="35" t="str">
        <f t="shared" si="15"/>
        <v/>
      </c>
      <c r="FV5" s="35" t="str">
        <f t="shared" si="15"/>
        <v/>
      </c>
      <c r="FW5" s="35" t="str">
        <f t="shared" si="15"/>
        <v/>
      </c>
      <c r="FX5" s="35" t="str">
        <f t="shared" si="15"/>
        <v/>
      </c>
      <c r="FY5" s="35" t="str">
        <f t="shared" si="15"/>
        <v/>
      </c>
      <c r="FZ5" s="35" t="str">
        <f t="shared" si="15"/>
        <v/>
      </c>
      <c r="GA5" s="35" t="str">
        <f t="shared" si="15"/>
        <v/>
      </c>
      <c r="GB5" s="35" t="str">
        <f t="shared" si="15"/>
        <v/>
      </c>
      <c r="GC5" s="36" t="str">
        <f t="shared" si="15"/>
        <v/>
      </c>
      <c r="GD5" s="35" t="str">
        <f t="shared" si="15"/>
        <v/>
      </c>
      <c r="GE5" s="35" t="str">
        <f t="shared" si="15"/>
        <v/>
      </c>
      <c r="GF5" s="35" t="str">
        <f t="shared" si="15"/>
        <v/>
      </c>
      <c r="GG5" s="35" t="str">
        <f t="shared" si="15"/>
        <v/>
      </c>
      <c r="GH5" s="35" t="str">
        <f t="shared" si="15"/>
        <v/>
      </c>
      <c r="GI5" s="35" t="str">
        <f t="shared" si="15"/>
        <v/>
      </c>
      <c r="GJ5" s="35" t="str">
        <f t="shared" si="15"/>
        <v/>
      </c>
      <c r="GK5" s="35" t="str">
        <f t="shared" si="15"/>
        <v/>
      </c>
      <c r="GL5" s="35" t="str">
        <f t="shared" si="15"/>
        <v/>
      </c>
      <c r="GM5" s="35" t="str">
        <f t="shared" si="15"/>
        <v/>
      </c>
      <c r="GN5" s="35" t="str">
        <f t="shared" si="15"/>
        <v/>
      </c>
      <c r="GO5" s="36" t="str">
        <f t="shared" si="15"/>
        <v/>
      </c>
    </row>
    <row r="6" spans="1:197" s="37" customFormat="1" x14ac:dyDescent="0.2">
      <c r="A6" s="20">
        <v>3</v>
      </c>
      <c r="B6" s="13" t="str">
        <f>IF(Projektliste!F10&lt;&gt;"",Projektliste!F10," ")</f>
        <v xml:space="preserve"> </v>
      </c>
      <c r="C6" s="13" t="str">
        <f t="shared" si="16"/>
        <v xml:space="preserve"> </v>
      </c>
      <c r="D6" s="13" t="str">
        <f>IF(Projektliste!G10&lt;&gt;"",Projektliste!G10,"")</f>
        <v/>
      </c>
      <c r="E6" s="33" t="str">
        <f t="shared" si="6"/>
        <v/>
      </c>
      <c r="F6" s="34"/>
      <c r="G6" s="34"/>
      <c r="H6" s="20" t="str">
        <f>IF(Projektliste!H10&lt;&gt;"",Projektliste!H10,"")</f>
        <v/>
      </c>
      <c r="I6" s="21" t="str">
        <f t="shared" si="17"/>
        <v/>
      </c>
      <c r="J6" s="21">
        <f>IF(OR((Projektliste!$F$4=""),(Projektliste!$C10&gt;Projektliste!$F10),(Projektliste!$C10&gt;Projektliste!$G10),(Projektliste!$C10&gt;Projektliste!$F$4),(Projektliste!$G10&lt;Schedule!$B$17),(Projektliste!$F10&gt;Projektliste!$D10),(Schedule!$B$17&gt;Projektliste!$D10),(Projektliste!$F10&gt;Projektliste!$F$4),(Projektliste!$F10&gt;Projektliste!$G10),(Projektliste!$G10&gt;Projektliste!$D10)),"",COUNTIF(R6:GO6,"&gt;0"))</f>
        <v>0</v>
      </c>
      <c r="K6" s="23" t="str">
        <f t="shared" si="7"/>
        <v xml:space="preserve"> </v>
      </c>
      <c r="L6" s="14"/>
      <c r="M6" s="23" t="str">
        <f t="shared" si="8"/>
        <v xml:space="preserve"> </v>
      </c>
      <c r="N6" s="23" t="str">
        <f t="shared" si="9"/>
        <v xml:space="preserve"> </v>
      </c>
      <c r="O6" s="23" t="str">
        <f t="shared" si="10"/>
        <v xml:space="preserve"> </v>
      </c>
      <c r="P6" s="23" t="str">
        <f t="shared" si="11"/>
        <v xml:space="preserve"> </v>
      </c>
      <c r="Q6" s="14"/>
      <c r="R6" s="35" t="str">
        <f t="shared" si="12"/>
        <v/>
      </c>
      <c r="S6" s="35" t="str">
        <f t="shared" si="12"/>
        <v/>
      </c>
      <c r="T6" s="35" t="str">
        <f t="shared" si="12"/>
        <v/>
      </c>
      <c r="U6" s="35" t="str">
        <f t="shared" si="12"/>
        <v/>
      </c>
      <c r="V6" s="35" t="str">
        <f t="shared" si="12"/>
        <v/>
      </c>
      <c r="W6" s="35" t="str">
        <f t="shared" si="12"/>
        <v/>
      </c>
      <c r="X6" s="35" t="str">
        <f t="shared" si="12"/>
        <v/>
      </c>
      <c r="Y6" s="35" t="str">
        <f t="shared" si="12"/>
        <v/>
      </c>
      <c r="Z6" s="35" t="str">
        <f t="shared" si="12"/>
        <v/>
      </c>
      <c r="AA6" s="35" t="str">
        <f t="shared" si="12"/>
        <v/>
      </c>
      <c r="AB6" s="35" t="str">
        <f t="shared" si="12"/>
        <v/>
      </c>
      <c r="AC6" s="36" t="str">
        <f t="shared" si="12"/>
        <v/>
      </c>
      <c r="AD6" s="35" t="str">
        <f t="shared" si="12"/>
        <v/>
      </c>
      <c r="AE6" s="35" t="str">
        <f t="shared" si="12"/>
        <v/>
      </c>
      <c r="AF6" s="35" t="str">
        <f t="shared" si="12"/>
        <v/>
      </c>
      <c r="AG6" s="35" t="str">
        <f t="shared" si="12"/>
        <v/>
      </c>
      <c r="AH6" s="35" t="str">
        <f t="shared" si="13"/>
        <v/>
      </c>
      <c r="AI6" s="35" t="str">
        <f t="shared" si="13"/>
        <v/>
      </c>
      <c r="AJ6" s="35" t="str">
        <f t="shared" si="13"/>
        <v/>
      </c>
      <c r="AK6" s="35" t="str">
        <f t="shared" si="13"/>
        <v/>
      </c>
      <c r="AL6" s="35" t="str">
        <f t="shared" si="13"/>
        <v/>
      </c>
      <c r="AM6" s="35" t="str">
        <f t="shared" si="13"/>
        <v/>
      </c>
      <c r="AN6" s="35" t="str">
        <f t="shared" si="13"/>
        <v/>
      </c>
      <c r="AO6" s="36" t="str">
        <f t="shared" si="13"/>
        <v/>
      </c>
      <c r="AP6" s="35" t="str">
        <f t="shared" si="13"/>
        <v/>
      </c>
      <c r="AQ6" s="35" t="str">
        <f t="shared" si="13"/>
        <v/>
      </c>
      <c r="AR6" s="35" t="str">
        <f t="shared" si="13"/>
        <v/>
      </c>
      <c r="AS6" s="35" t="str">
        <f t="shared" si="13"/>
        <v/>
      </c>
      <c r="AT6" s="35" t="str">
        <f t="shared" si="13"/>
        <v/>
      </c>
      <c r="AU6" s="35" t="str">
        <f t="shared" si="13"/>
        <v/>
      </c>
      <c r="AV6" s="35" t="str">
        <f t="shared" si="13"/>
        <v/>
      </c>
      <c r="AW6" s="35" t="str">
        <f t="shared" si="13"/>
        <v/>
      </c>
      <c r="AX6" s="35" t="str">
        <f t="shared" si="13"/>
        <v/>
      </c>
      <c r="AY6" s="35" t="str">
        <f t="shared" si="13"/>
        <v/>
      </c>
      <c r="AZ6" s="35" t="str">
        <f t="shared" si="13"/>
        <v/>
      </c>
      <c r="BA6" s="36" t="str">
        <f t="shared" si="13"/>
        <v/>
      </c>
      <c r="BB6" s="35" t="str">
        <f t="shared" si="13"/>
        <v/>
      </c>
      <c r="BC6" s="35" t="str">
        <f t="shared" si="13"/>
        <v/>
      </c>
      <c r="BD6" s="35" t="str">
        <f t="shared" si="13"/>
        <v/>
      </c>
      <c r="BE6" s="35" t="str">
        <f t="shared" si="13"/>
        <v/>
      </c>
      <c r="BF6" s="35" t="str">
        <f t="shared" si="13"/>
        <v/>
      </c>
      <c r="BG6" s="35" t="str">
        <f t="shared" si="13"/>
        <v/>
      </c>
      <c r="BH6" s="35" t="str">
        <f t="shared" si="13"/>
        <v/>
      </c>
      <c r="BI6" s="35" t="str">
        <f t="shared" si="13"/>
        <v/>
      </c>
      <c r="BJ6" s="35" t="str">
        <f t="shared" si="13"/>
        <v/>
      </c>
      <c r="BK6" s="35" t="str">
        <f t="shared" si="13"/>
        <v/>
      </c>
      <c r="BL6" s="35" t="str">
        <f t="shared" si="13"/>
        <v/>
      </c>
      <c r="BM6" s="36" t="str">
        <f t="shared" si="13"/>
        <v/>
      </c>
      <c r="BN6" s="35" t="str">
        <f t="shared" si="13"/>
        <v/>
      </c>
      <c r="BO6" s="35" t="str">
        <f t="shared" si="13"/>
        <v/>
      </c>
      <c r="BP6" s="35" t="str">
        <f t="shared" si="13"/>
        <v/>
      </c>
      <c r="BQ6" s="35" t="str">
        <f t="shared" si="13"/>
        <v/>
      </c>
      <c r="BR6" s="35" t="str">
        <f t="shared" si="13"/>
        <v/>
      </c>
      <c r="BS6" s="35" t="str">
        <f t="shared" si="13"/>
        <v/>
      </c>
      <c r="BT6" s="35" t="str">
        <f t="shared" si="13"/>
        <v/>
      </c>
      <c r="BU6" s="35" t="str">
        <f t="shared" si="13"/>
        <v/>
      </c>
      <c r="BV6" s="35" t="str">
        <f t="shared" si="13"/>
        <v/>
      </c>
      <c r="BW6" s="35" t="str">
        <f t="shared" si="13"/>
        <v/>
      </c>
      <c r="BX6" s="35" t="str">
        <f t="shared" si="13"/>
        <v/>
      </c>
      <c r="BY6" s="36" t="str">
        <f t="shared" si="13"/>
        <v/>
      </c>
      <c r="BZ6" s="35" t="str">
        <f t="shared" si="13"/>
        <v/>
      </c>
      <c r="CA6" s="35" t="str">
        <f t="shared" si="13"/>
        <v/>
      </c>
      <c r="CB6" s="35" t="str">
        <f t="shared" si="13"/>
        <v/>
      </c>
      <c r="CC6" s="35" t="str">
        <f t="shared" si="13"/>
        <v/>
      </c>
      <c r="CD6" s="35" t="str">
        <f t="shared" si="13"/>
        <v/>
      </c>
      <c r="CE6" s="35" t="str">
        <f t="shared" si="13"/>
        <v/>
      </c>
      <c r="CF6" s="35" t="str">
        <f t="shared" si="13"/>
        <v/>
      </c>
      <c r="CG6" s="35" t="str">
        <f t="shared" si="13"/>
        <v/>
      </c>
      <c r="CH6" s="35" t="str">
        <f t="shared" si="13"/>
        <v/>
      </c>
      <c r="CI6" s="35" t="str">
        <f t="shared" si="13"/>
        <v/>
      </c>
      <c r="CJ6" s="35" t="str">
        <f t="shared" si="13"/>
        <v/>
      </c>
      <c r="CK6" s="36" t="str">
        <f t="shared" si="13"/>
        <v/>
      </c>
      <c r="CL6" s="35" t="str">
        <f t="shared" si="13"/>
        <v/>
      </c>
      <c r="CM6" s="35" t="str">
        <f t="shared" si="13"/>
        <v/>
      </c>
      <c r="CN6" s="35" t="str">
        <f t="shared" si="13"/>
        <v/>
      </c>
      <c r="CO6" s="35" t="str">
        <f t="shared" si="13"/>
        <v/>
      </c>
      <c r="CP6" s="35" t="str">
        <f t="shared" si="13"/>
        <v/>
      </c>
      <c r="CQ6" s="35" t="str">
        <f t="shared" si="13"/>
        <v/>
      </c>
      <c r="CR6" s="35" t="str">
        <f t="shared" si="13"/>
        <v/>
      </c>
      <c r="CS6" s="35" t="str">
        <f t="shared" si="13"/>
        <v/>
      </c>
      <c r="CT6" s="35" t="str">
        <f t="shared" si="14"/>
        <v/>
      </c>
      <c r="CU6" s="35" t="str">
        <f t="shared" si="14"/>
        <v/>
      </c>
      <c r="CV6" s="35" t="str">
        <f t="shared" si="14"/>
        <v/>
      </c>
      <c r="CW6" s="36" t="str">
        <f t="shared" si="14"/>
        <v/>
      </c>
      <c r="CX6" s="35" t="str">
        <f t="shared" si="14"/>
        <v/>
      </c>
      <c r="CY6" s="35" t="str">
        <f t="shared" si="14"/>
        <v/>
      </c>
      <c r="CZ6" s="35" t="str">
        <f t="shared" si="14"/>
        <v/>
      </c>
      <c r="DA6" s="35" t="str">
        <f t="shared" si="14"/>
        <v/>
      </c>
      <c r="DB6" s="35" t="str">
        <f t="shared" si="14"/>
        <v/>
      </c>
      <c r="DC6" s="35" t="str">
        <f t="shared" si="14"/>
        <v/>
      </c>
      <c r="DD6" s="35" t="str">
        <f t="shared" si="14"/>
        <v/>
      </c>
      <c r="DE6" s="35" t="str">
        <f t="shared" si="14"/>
        <v/>
      </c>
      <c r="DF6" s="35" t="str">
        <f t="shared" si="14"/>
        <v/>
      </c>
      <c r="DG6" s="35" t="str">
        <f t="shared" si="14"/>
        <v/>
      </c>
      <c r="DH6" s="35" t="str">
        <f t="shared" si="14"/>
        <v/>
      </c>
      <c r="DI6" s="36" t="str">
        <f t="shared" si="14"/>
        <v/>
      </c>
      <c r="DJ6" s="35" t="str">
        <f t="shared" si="14"/>
        <v/>
      </c>
      <c r="DK6" s="35" t="str">
        <f t="shared" si="14"/>
        <v/>
      </c>
      <c r="DL6" s="35" t="str">
        <f t="shared" si="14"/>
        <v/>
      </c>
      <c r="DM6" s="35" t="str">
        <f t="shared" si="14"/>
        <v/>
      </c>
      <c r="DN6" s="35" t="str">
        <f t="shared" si="14"/>
        <v/>
      </c>
      <c r="DO6" s="35" t="str">
        <f t="shared" si="14"/>
        <v/>
      </c>
      <c r="DP6" s="35" t="str">
        <f t="shared" si="14"/>
        <v/>
      </c>
      <c r="DQ6" s="35" t="str">
        <f t="shared" si="14"/>
        <v/>
      </c>
      <c r="DR6" s="35" t="str">
        <f t="shared" si="14"/>
        <v/>
      </c>
      <c r="DS6" s="35" t="str">
        <f t="shared" si="14"/>
        <v/>
      </c>
      <c r="DT6" s="35" t="str">
        <f t="shared" si="14"/>
        <v/>
      </c>
      <c r="DU6" s="36" t="str">
        <f t="shared" si="14"/>
        <v/>
      </c>
      <c r="DV6" s="35" t="str">
        <f t="shared" si="14"/>
        <v/>
      </c>
      <c r="DW6" s="35" t="str">
        <f t="shared" si="14"/>
        <v/>
      </c>
      <c r="DX6" s="35" t="str">
        <f t="shared" si="14"/>
        <v/>
      </c>
      <c r="DY6" s="35" t="str">
        <f t="shared" si="14"/>
        <v/>
      </c>
      <c r="DZ6" s="35" t="str">
        <f t="shared" si="14"/>
        <v/>
      </c>
      <c r="EA6" s="35" t="str">
        <f t="shared" si="14"/>
        <v/>
      </c>
      <c r="EB6" s="35" t="str">
        <f t="shared" si="14"/>
        <v/>
      </c>
      <c r="EC6" s="35" t="str">
        <f t="shared" si="14"/>
        <v/>
      </c>
      <c r="ED6" s="35" t="str">
        <f t="shared" si="14"/>
        <v/>
      </c>
      <c r="EE6" s="35" t="str">
        <f t="shared" si="14"/>
        <v/>
      </c>
      <c r="EF6" s="35" t="str">
        <f t="shared" si="14"/>
        <v/>
      </c>
      <c r="EG6" s="36" t="str">
        <f t="shared" si="14"/>
        <v/>
      </c>
      <c r="EH6" s="35" t="str">
        <f t="shared" si="14"/>
        <v/>
      </c>
      <c r="EI6" s="35" t="str">
        <f t="shared" si="14"/>
        <v/>
      </c>
      <c r="EJ6" s="35" t="str">
        <f t="shared" si="14"/>
        <v/>
      </c>
      <c r="EK6" s="35" t="str">
        <f t="shared" si="14"/>
        <v/>
      </c>
      <c r="EL6" s="35" t="str">
        <f t="shared" si="14"/>
        <v/>
      </c>
      <c r="EM6" s="35" t="str">
        <f t="shared" si="14"/>
        <v/>
      </c>
      <c r="EN6" s="35" t="str">
        <f t="shared" si="14"/>
        <v/>
      </c>
      <c r="EO6" s="35" t="str">
        <f t="shared" si="14"/>
        <v/>
      </c>
      <c r="EP6" s="35" t="str">
        <f t="shared" si="14"/>
        <v/>
      </c>
      <c r="EQ6" s="35" t="str">
        <f t="shared" si="14"/>
        <v/>
      </c>
      <c r="ER6" s="35" t="str">
        <f t="shared" si="14"/>
        <v/>
      </c>
      <c r="ES6" s="36" t="str">
        <f t="shared" si="14"/>
        <v/>
      </c>
      <c r="ET6" s="35" t="str">
        <f t="shared" si="14"/>
        <v/>
      </c>
      <c r="EU6" s="35" t="str">
        <f t="shared" si="14"/>
        <v/>
      </c>
      <c r="EV6" s="35" t="str">
        <f t="shared" si="14"/>
        <v/>
      </c>
      <c r="EW6" s="35" t="str">
        <f t="shared" si="14"/>
        <v/>
      </c>
      <c r="EX6" s="35" t="str">
        <f t="shared" si="14"/>
        <v/>
      </c>
      <c r="EY6" s="35" t="str">
        <f t="shared" si="14"/>
        <v/>
      </c>
      <c r="EZ6" s="35" t="str">
        <f t="shared" si="14"/>
        <v/>
      </c>
      <c r="FA6" s="35" t="str">
        <f t="shared" si="14"/>
        <v/>
      </c>
      <c r="FB6" s="35" t="str">
        <f t="shared" si="14"/>
        <v/>
      </c>
      <c r="FC6" s="35" t="str">
        <f t="shared" si="14"/>
        <v/>
      </c>
      <c r="FD6" s="35" t="str">
        <f t="shared" si="14"/>
        <v/>
      </c>
      <c r="FE6" s="36" t="str">
        <f t="shared" si="14"/>
        <v/>
      </c>
      <c r="FF6" s="35" t="str">
        <f t="shared" si="15"/>
        <v/>
      </c>
      <c r="FG6" s="35" t="str">
        <f t="shared" si="15"/>
        <v/>
      </c>
      <c r="FH6" s="35" t="str">
        <f t="shared" si="15"/>
        <v/>
      </c>
      <c r="FI6" s="35" t="str">
        <f t="shared" si="15"/>
        <v/>
      </c>
      <c r="FJ6" s="35" t="str">
        <f t="shared" si="15"/>
        <v/>
      </c>
      <c r="FK6" s="35" t="str">
        <f t="shared" si="15"/>
        <v/>
      </c>
      <c r="FL6" s="35" t="str">
        <f t="shared" si="15"/>
        <v/>
      </c>
      <c r="FM6" s="35" t="str">
        <f t="shared" si="15"/>
        <v/>
      </c>
      <c r="FN6" s="35" t="str">
        <f t="shared" si="15"/>
        <v/>
      </c>
      <c r="FO6" s="35" t="str">
        <f t="shared" si="15"/>
        <v/>
      </c>
      <c r="FP6" s="35" t="str">
        <f t="shared" si="15"/>
        <v/>
      </c>
      <c r="FQ6" s="36" t="str">
        <f t="shared" si="15"/>
        <v/>
      </c>
      <c r="FR6" s="35" t="str">
        <f t="shared" si="15"/>
        <v/>
      </c>
      <c r="FS6" s="35" t="str">
        <f t="shared" si="15"/>
        <v/>
      </c>
      <c r="FT6" s="35" t="str">
        <f t="shared" si="15"/>
        <v/>
      </c>
      <c r="FU6" s="35" t="str">
        <f t="shared" si="15"/>
        <v/>
      </c>
      <c r="FV6" s="35" t="str">
        <f t="shared" si="15"/>
        <v/>
      </c>
      <c r="FW6" s="35" t="str">
        <f t="shared" si="15"/>
        <v/>
      </c>
      <c r="FX6" s="35" t="str">
        <f t="shared" si="15"/>
        <v/>
      </c>
      <c r="FY6" s="35" t="str">
        <f t="shared" si="15"/>
        <v/>
      </c>
      <c r="FZ6" s="35" t="str">
        <f t="shared" si="15"/>
        <v/>
      </c>
      <c r="GA6" s="35" t="str">
        <f t="shared" si="15"/>
        <v/>
      </c>
      <c r="GB6" s="35" t="str">
        <f t="shared" si="15"/>
        <v/>
      </c>
      <c r="GC6" s="36" t="str">
        <f t="shared" si="15"/>
        <v/>
      </c>
      <c r="GD6" s="35" t="str">
        <f t="shared" si="15"/>
        <v/>
      </c>
      <c r="GE6" s="35" t="str">
        <f t="shared" si="15"/>
        <v/>
      </c>
      <c r="GF6" s="35" t="str">
        <f t="shared" si="15"/>
        <v/>
      </c>
      <c r="GG6" s="35" t="str">
        <f t="shared" si="15"/>
        <v/>
      </c>
      <c r="GH6" s="35" t="str">
        <f t="shared" si="15"/>
        <v/>
      </c>
      <c r="GI6" s="35" t="str">
        <f t="shared" si="15"/>
        <v/>
      </c>
      <c r="GJ6" s="35" t="str">
        <f t="shared" si="15"/>
        <v/>
      </c>
      <c r="GK6" s="35" t="str">
        <f t="shared" si="15"/>
        <v/>
      </c>
      <c r="GL6" s="35" t="str">
        <f t="shared" si="15"/>
        <v/>
      </c>
      <c r="GM6" s="35" t="str">
        <f t="shared" si="15"/>
        <v/>
      </c>
      <c r="GN6" s="35" t="str">
        <f t="shared" si="15"/>
        <v/>
      </c>
      <c r="GO6" s="36" t="str">
        <f t="shared" si="15"/>
        <v/>
      </c>
    </row>
    <row r="7" spans="1:197" s="37" customFormat="1" x14ac:dyDescent="0.2">
      <c r="A7" s="20">
        <v>4</v>
      </c>
      <c r="B7" s="13" t="str">
        <f>IF(Projektliste!F11&lt;&gt;"",Projektliste!F11," ")</f>
        <v xml:space="preserve"> </v>
      </c>
      <c r="C7" s="13" t="str">
        <f t="shared" si="16"/>
        <v xml:space="preserve"> </v>
      </c>
      <c r="D7" s="13" t="str">
        <f>IF(Projektliste!G11&lt;&gt;"",Projektliste!G11,"")</f>
        <v/>
      </c>
      <c r="E7" s="33" t="str">
        <f t="shared" si="6"/>
        <v/>
      </c>
      <c r="F7" s="34"/>
      <c r="G7" s="34"/>
      <c r="H7" s="20" t="str">
        <f>IF(Projektliste!H11&lt;&gt;"",Projektliste!H11,"")</f>
        <v/>
      </c>
      <c r="I7" s="21" t="str">
        <f t="shared" si="17"/>
        <v/>
      </c>
      <c r="J7" s="21">
        <f>IF(OR((Projektliste!$F$4=""),(Projektliste!$C11&gt;Projektliste!$F11),(Projektliste!$C11&gt;Projektliste!$G11),(Projektliste!$C11&gt;Projektliste!$F$4),(Projektliste!$G11&lt;Schedule!$B$17),(Projektliste!$F11&gt;Projektliste!$D11),(Schedule!$B$17&gt;Projektliste!$D11),(Projektliste!$F11&gt;Projektliste!$F$4),(Projektliste!$F11&gt;Projektliste!$G11),(Projektliste!$G11&gt;Projektliste!$D11)),"",COUNTIF(R7:GO7,"&gt;0"))</f>
        <v>0</v>
      </c>
      <c r="K7" s="23" t="str">
        <f t="shared" si="7"/>
        <v xml:space="preserve"> </v>
      </c>
      <c r="L7" s="14"/>
      <c r="M7" s="23" t="str">
        <f t="shared" si="8"/>
        <v xml:space="preserve"> </v>
      </c>
      <c r="N7" s="23" t="str">
        <f t="shared" si="9"/>
        <v xml:space="preserve"> </v>
      </c>
      <c r="O7" s="23" t="str">
        <f t="shared" si="10"/>
        <v xml:space="preserve"> </v>
      </c>
      <c r="P7" s="23" t="str">
        <f t="shared" si="11"/>
        <v xml:space="preserve"> </v>
      </c>
      <c r="Q7" s="14"/>
      <c r="R7" s="35" t="str">
        <f t="shared" si="12"/>
        <v/>
      </c>
      <c r="S7" s="35" t="str">
        <f t="shared" si="12"/>
        <v/>
      </c>
      <c r="T7" s="35" t="str">
        <f t="shared" si="12"/>
        <v/>
      </c>
      <c r="U7" s="35" t="str">
        <f t="shared" si="12"/>
        <v/>
      </c>
      <c r="V7" s="35" t="str">
        <f t="shared" si="12"/>
        <v/>
      </c>
      <c r="W7" s="35" t="str">
        <f t="shared" si="12"/>
        <v/>
      </c>
      <c r="X7" s="35" t="str">
        <f t="shared" si="12"/>
        <v/>
      </c>
      <c r="Y7" s="35" t="str">
        <f t="shared" si="12"/>
        <v/>
      </c>
      <c r="Z7" s="35" t="str">
        <f t="shared" si="12"/>
        <v/>
      </c>
      <c r="AA7" s="35" t="str">
        <f t="shared" si="12"/>
        <v/>
      </c>
      <c r="AB7" s="35" t="str">
        <f t="shared" si="12"/>
        <v/>
      </c>
      <c r="AC7" s="36" t="str">
        <f t="shared" si="12"/>
        <v/>
      </c>
      <c r="AD7" s="35" t="str">
        <f t="shared" si="12"/>
        <v/>
      </c>
      <c r="AE7" s="35" t="str">
        <f t="shared" si="12"/>
        <v/>
      </c>
      <c r="AF7" s="35" t="str">
        <f t="shared" si="12"/>
        <v/>
      </c>
      <c r="AG7" s="35" t="str">
        <f t="shared" si="12"/>
        <v/>
      </c>
      <c r="AH7" s="35" t="str">
        <f t="shared" si="13"/>
        <v/>
      </c>
      <c r="AI7" s="35" t="str">
        <f t="shared" si="13"/>
        <v/>
      </c>
      <c r="AJ7" s="35" t="str">
        <f t="shared" si="13"/>
        <v/>
      </c>
      <c r="AK7" s="35" t="str">
        <f t="shared" si="13"/>
        <v/>
      </c>
      <c r="AL7" s="35" t="str">
        <f t="shared" si="13"/>
        <v/>
      </c>
      <c r="AM7" s="35" t="str">
        <f t="shared" si="13"/>
        <v/>
      </c>
      <c r="AN7" s="35" t="str">
        <f t="shared" si="13"/>
        <v/>
      </c>
      <c r="AO7" s="36" t="str">
        <f t="shared" si="13"/>
        <v/>
      </c>
      <c r="AP7" s="35" t="str">
        <f t="shared" si="13"/>
        <v/>
      </c>
      <c r="AQ7" s="35" t="str">
        <f t="shared" si="13"/>
        <v/>
      </c>
      <c r="AR7" s="35" t="str">
        <f t="shared" si="13"/>
        <v/>
      </c>
      <c r="AS7" s="35" t="str">
        <f t="shared" si="13"/>
        <v/>
      </c>
      <c r="AT7" s="35" t="str">
        <f t="shared" si="13"/>
        <v/>
      </c>
      <c r="AU7" s="35" t="str">
        <f t="shared" si="13"/>
        <v/>
      </c>
      <c r="AV7" s="35" t="str">
        <f t="shared" si="13"/>
        <v/>
      </c>
      <c r="AW7" s="35" t="str">
        <f t="shared" si="13"/>
        <v/>
      </c>
      <c r="AX7" s="35" t="str">
        <f t="shared" si="13"/>
        <v/>
      </c>
      <c r="AY7" s="35" t="str">
        <f t="shared" si="13"/>
        <v/>
      </c>
      <c r="AZ7" s="35" t="str">
        <f t="shared" si="13"/>
        <v/>
      </c>
      <c r="BA7" s="36" t="str">
        <f t="shared" si="13"/>
        <v/>
      </c>
      <c r="BB7" s="35" t="str">
        <f t="shared" si="13"/>
        <v/>
      </c>
      <c r="BC7" s="35" t="str">
        <f t="shared" si="13"/>
        <v/>
      </c>
      <c r="BD7" s="35" t="str">
        <f t="shared" si="13"/>
        <v/>
      </c>
      <c r="BE7" s="35" t="str">
        <f t="shared" si="13"/>
        <v/>
      </c>
      <c r="BF7" s="35" t="str">
        <f t="shared" si="13"/>
        <v/>
      </c>
      <c r="BG7" s="35" t="str">
        <f t="shared" si="13"/>
        <v/>
      </c>
      <c r="BH7" s="35" t="str">
        <f t="shared" si="13"/>
        <v/>
      </c>
      <c r="BI7" s="35" t="str">
        <f t="shared" si="13"/>
        <v/>
      </c>
      <c r="BJ7" s="35" t="str">
        <f t="shared" si="13"/>
        <v/>
      </c>
      <c r="BK7" s="35" t="str">
        <f t="shared" si="13"/>
        <v/>
      </c>
      <c r="BL7" s="35" t="str">
        <f t="shared" si="13"/>
        <v/>
      </c>
      <c r="BM7" s="36" t="str">
        <f t="shared" si="13"/>
        <v/>
      </c>
      <c r="BN7" s="35" t="str">
        <f t="shared" si="13"/>
        <v/>
      </c>
      <c r="BO7" s="35" t="str">
        <f t="shared" si="13"/>
        <v/>
      </c>
      <c r="BP7" s="35" t="str">
        <f t="shared" si="13"/>
        <v/>
      </c>
      <c r="BQ7" s="35" t="str">
        <f t="shared" si="13"/>
        <v/>
      </c>
      <c r="BR7" s="35" t="str">
        <f t="shared" si="13"/>
        <v/>
      </c>
      <c r="BS7" s="35" t="str">
        <f t="shared" si="13"/>
        <v/>
      </c>
      <c r="BT7" s="35" t="str">
        <f t="shared" si="13"/>
        <v/>
      </c>
      <c r="BU7" s="35" t="str">
        <f t="shared" si="13"/>
        <v/>
      </c>
      <c r="BV7" s="35" t="str">
        <f t="shared" si="13"/>
        <v/>
      </c>
      <c r="BW7" s="35" t="str">
        <f t="shared" si="13"/>
        <v/>
      </c>
      <c r="BX7" s="35" t="str">
        <f t="shared" si="13"/>
        <v/>
      </c>
      <c r="BY7" s="36" t="str">
        <f t="shared" si="13"/>
        <v/>
      </c>
      <c r="BZ7" s="35" t="str">
        <f t="shared" si="13"/>
        <v/>
      </c>
      <c r="CA7" s="35" t="str">
        <f t="shared" si="13"/>
        <v/>
      </c>
      <c r="CB7" s="35" t="str">
        <f t="shared" si="13"/>
        <v/>
      </c>
      <c r="CC7" s="35" t="str">
        <f t="shared" si="13"/>
        <v/>
      </c>
      <c r="CD7" s="35" t="str">
        <f t="shared" si="13"/>
        <v/>
      </c>
      <c r="CE7" s="35" t="str">
        <f t="shared" si="13"/>
        <v/>
      </c>
      <c r="CF7" s="35" t="str">
        <f t="shared" si="13"/>
        <v/>
      </c>
      <c r="CG7" s="35" t="str">
        <f t="shared" si="13"/>
        <v/>
      </c>
      <c r="CH7" s="35" t="str">
        <f t="shared" si="13"/>
        <v/>
      </c>
      <c r="CI7" s="35" t="str">
        <f t="shared" si="13"/>
        <v/>
      </c>
      <c r="CJ7" s="35" t="str">
        <f t="shared" si="13"/>
        <v/>
      </c>
      <c r="CK7" s="36" t="str">
        <f t="shared" si="13"/>
        <v/>
      </c>
      <c r="CL7" s="35" t="str">
        <f t="shared" si="13"/>
        <v/>
      </c>
      <c r="CM7" s="35" t="str">
        <f t="shared" si="13"/>
        <v/>
      </c>
      <c r="CN7" s="35" t="str">
        <f t="shared" si="13"/>
        <v/>
      </c>
      <c r="CO7" s="35" t="str">
        <f t="shared" si="13"/>
        <v/>
      </c>
      <c r="CP7" s="35" t="str">
        <f t="shared" si="13"/>
        <v/>
      </c>
      <c r="CQ7" s="35" t="str">
        <f t="shared" si="13"/>
        <v/>
      </c>
      <c r="CR7" s="35" t="str">
        <f t="shared" si="13"/>
        <v/>
      </c>
      <c r="CS7" s="35" t="str">
        <f t="shared" ref="CS7:FD15" si="18">IF($D7&lt;&gt;"",IF(EOMONTH($D7,0)&gt;=CS$3,IF($B7&lt;=CS$3,$H7,""),""),"")</f>
        <v/>
      </c>
      <c r="CT7" s="35" t="str">
        <f t="shared" si="18"/>
        <v/>
      </c>
      <c r="CU7" s="35" t="str">
        <f t="shared" si="18"/>
        <v/>
      </c>
      <c r="CV7" s="35" t="str">
        <f t="shared" si="18"/>
        <v/>
      </c>
      <c r="CW7" s="36" t="str">
        <f t="shared" si="18"/>
        <v/>
      </c>
      <c r="CX7" s="35" t="str">
        <f t="shared" si="18"/>
        <v/>
      </c>
      <c r="CY7" s="35" t="str">
        <f t="shared" si="18"/>
        <v/>
      </c>
      <c r="CZ7" s="35" t="str">
        <f t="shared" si="18"/>
        <v/>
      </c>
      <c r="DA7" s="35" t="str">
        <f t="shared" si="18"/>
        <v/>
      </c>
      <c r="DB7" s="35" t="str">
        <f t="shared" si="18"/>
        <v/>
      </c>
      <c r="DC7" s="35" t="str">
        <f t="shared" si="18"/>
        <v/>
      </c>
      <c r="DD7" s="35" t="str">
        <f t="shared" si="18"/>
        <v/>
      </c>
      <c r="DE7" s="35" t="str">
        <f t="shared" si="18"/>
        <v/>
      </c>
      <c r="DF7" s="35" t="str">
        <f t="shared" si="18"/>
        <v/>
      </c>
      <c r="DG7" s="35" t="str">
        <f t="shared" si="18"/>
        <v/>
      </c>
      <c r="DH7" s="35" t="str">
        <f t="shared" si="18"/>
        <v/>
      </c>
      <c r="DI7" s="36" t="str">
        <f t="shared" si="18"/>
        <v/>
      </c>
      <c r="DJ7" s="35" t="str">
        <f t="shared" si="18"/>
        <v/>
      </c>
      <c r="DK7" s="35" t="str">
        <f t="shared" si="18"/>
        <v/>
      </c>
      <c r="DL7" s="35" t="str">
        <f t="shared" si="18"/>
        <v/>
      </c>
      <c r="DM7" s="35" t="str">
        <f t="shared" si="18"/>
        <v/>
      </c>
      <c r="DN7" s="35" t="str">
        <f t="shared" si="18"/>
        <v/>
      </c>
      <c r="DO7" s="35" t="str">
        <f t="shared" si="18"/>
        <v/>
      </c>
      <c r="DP7" s="35" t="str">
        <f t="shared" si="18"/>
        <v/>
      </c>
      <c r="DQ7" s="35" t="str">
        <f t="shared" si="18"/>
        <v/>
      </c>
      <c r="DR7" s="35" t="str">
        <f t="shared" si="18"/>
        <v/>
      </c>
      <c r="DS7" s="35" t="str">
        <f t="shared" si="18"/>
        <v/>
      </c>
      <c r="DT7" s="35" t="str">
        <f t="shared" si="18"/>
        <v/>
      </c>
      <c r="DU7" s="36" t="str">
        <f t="shared" si="18"/>
        <v/>
      </c>
      <c r="DV7" s="35" t="str">
        <f t="shared" si="18"/>
        <v/>
      </c>
      <c r="DW7" s="35" t="str">
        <f t="shared" si="18"/>
        <v/>
      </c>
      <c r="DX7" s="35" t="str">
        <f t="shared" si="18"/>
        <v/>
      </c>
      <c r="DY7" s="35" t="str">
        <f t="shared" si="18"/>
        <v/>
      </c>
      <c r="DZ7" s="35" t="str">
        <f t="shared" si="18"/>
        <v/>
      </c>
      <c r="EA7" s="35" t="str">
        <f t="shared" si="18"/>
        <v/>
      </c>
      <c r="EB7" s="35" t="str">
        <f t="shared" si="18"/>
        <v/>
      </c>
      <c r="EC7" s="35" t="str">
        <f t="shared" si="18"/>
        <v/>
      </c>
      <c r="ED7" s="35" t="str">
        <f t="shared" si="18"/>
        <v/>
      </c>
      <c r="EE7" s="35" t="str">
        <f t="shared" si="18"/>
        <v/>
      </c>
      <c r="EF7" s="35" t="str">
        <f t="shared" si="18"/>
        <v/>
      </c>
      <c r="EG7" s="36" t="str">
        <f t="shared" si="18"/>
        <v/>
      </c>
      <c r="EH7" s="35" t="str">
        <f t="shared" si="18"/>
        <v/>
      </c>
      <c r="EI7" s="35" t="str">
        <f t="shared" si="18"/>
        <v/>
      </c>
      <c r="EJ7" s="35" t="str">
        <f t="shared" si="18"/>
        <v/>
      </c>
      <c r="EK7" s="35" t="str">
        <f t="shared" si="18"/>
        <v/>
      </c>
      <c r="EL7" s="35" t="str">
        <f t="shared" si="18"/>
        <v/>
      </c>
      <c r="EM7" s="35" t="str">
        <f t="shared" si="18"/>
        <v/>
      </c>
      <c r="EN7" s="35" t="str">
        <f t="shared" si="18"/>
        <v/>
      </c>
      <c r="EO7" s="35" t="str">
        <f t="shared" si="18"/>
        <v/>
      </c>
      <c r="EP7" s="35" t="str">
        <f t="shared" si="14"/>
        <v/>
      </c>
      <c r="EQ7" s="35" t="str">
        <f t="shared" si="14"/>
        <v/>
      </c>
      <c r="ER7" s="35" t="str">
        <f t="shared" si="14"/>
        <v/>
      </c>
      <c r="ES7" s="36" t="str">
        <f t="shared" si="14"/>
        <v/>
      </c>
      <c r="ET7" s="35" t="str">
        <f t="shared" si="14"/>
        <v/>
      </c>
      <c r="EU7" s="35" t="str">
        <f t="shared" si="14"/>
        <v/>
      </c>
      <c r="EV7" s="35" t="str">
        <f t="shared" si="14"/>
        <v/>
      </c>
      <c r="EW7" s="35" t="str">
        <f t="shared" si="14"/>
        <v/>
      </c>
      <c r="EX7" s="35" t="str">
        <f t="shared" si="14"/>
        <v/>
      </c>
      <c r="EY7" s="35" t="str">
        <f t="shared" si="14"/>
        <v/>
      </c>
      <c r="EZ7" s="35" t="str">
        <f t="shared" si="14"/>
        <v/>
      </c>
      <c r="FA7" s="35" t="str">
        <f t="shared" si="14"/>
        <v/>
      </c>
      <c r="FB7" s="35" t="str">
        <f t="shared" si="14"/>
        <v/>
      </c>
      <c r="FC7" s="35" t="str">
        <f t="shared" si="14"/>
        <v/>
      </c>
      <c r="FD7" s="35" t="str">
        <f t="shared" si="14"/>
        <v/>
      </c>
      <c r="FE7" s="36" t="str">
        <f t="shared" si="14"/>
        <v/>
      </c>
      <c r="FF7" s="35" t="str">
        <f t="shared" si="15"/>
        <v/>
      </c>
      <c r="FG7" s="35" t="str">
        <f t="shared" si="15"/>
        <v/>
      </c>
      <c r="FH7" s="35" t="str">
        <f t="shared" si="15"/>
        <v/>
      </c>
      <c r="FI7" s="35" t="str">
        <f t="shared" si="15"/>
        <v/>
      </c>
      <c r="FJ7" s="35" t="str">
        <f t="shared" si="15"/>
        <v/>
      </c>
      <c r="FK7" s="35" t="str">
        <f t="shared" si="15"/>
        <v/>
      </c>
      <c r="FL7" s="35" t="str">
        <f t="shared" si="15"/>
        <v/>
      </c>
      <c r="FM7" s="35" t="str">
        <f t="shared" si="15"/>
        <v/>
      </c>
      <c r="FN7" s="35" t="str">
        <f t="shared" si="15"/>
        <v/>
      </c>
      <c r="FO7" s="35" t="str">
        <f t="shared" si="15"/>
        <v/>
      </c>
      <c r="FP7" s="35" t="str">
        <f t="shared" si="15"/>
        <v/>
      </c>
      <c r="FQ7" s="36" t="str">
        <f t="shared" si="15"/>
        <v/>
      </c>
      <c r="FR7" s="35" t="str">
        <f t="shared" si="15"/>
        <v/>
      </c>
      <c r="FS7" s="35" t="str">
        <f t="shared" si="15"/>
        <v/>
      </c>
      <c r="FT7" s="35" t="str">
        <f t="shared" si="15"/>
        <v/>
      </c>
      <c r="FU7" s="35" t="str">
        <f t="shared" si="15"/>
        <v/>
      </c>
      <c r="FV7" s="35" t="str">
        <f t="shared" si="15"/>
        <v/>
      </c>
      <c r="FW7" s="35" t="str">
        <f t="shared" si="15"/>
        <v/>
      </c>
      <c r="FX7" s="35" t="str">
        <f t="shared" si="15"/>
        <v/>
      </c>
      <c r="FY7" s="35" t="str">
        <f t="shared" si="15"/>
        <v/>
      </c>
      <c r="FZ7" s="35" t="str">
        <f t="shared" si="15"/>
        <v/>
      </c>
      <c r="GA7" s="35" t="str">
        <f t="shared" si="15"/>
        <v/>
      </c>
      <c r="GB7" s="35" t="str">
        <f t="shared" si="15"/>
        <v/>
      </c>
      <c r="GC7" s="36" t="str">
        <f t="shared" si="15"/>
        <v/>
      </c>
      <c r="GD7" s="35" t="str">
        <f t="shared" si="15"/>
        <v/>
      </c>
      <c r="GE7" s="35" t="str">
        <f t="shared" si="15"/>
        <v/>
      </c>
      <c r="GF7" s="35" t="str">
        <f t="shared" si="15"/>
        <v/>
      </c>
      <c r="GG7" s="35" t="str">
        <f t="shared" si="15"/>
        <v/>
      </c>
      <c r="GH7" s="35" t="str">
        <f t="shared" si="15"/>
        <v/>
      </c>
      <c r="GI7" s="35" t="str">
        <f t="shared" si="15"/>
        <v/>
      </c>
      <c r="GJ7" s="35" t="str">
        <f t="shared" si="15"/>
        <v/>
      </c>
      <c r="GK7" s="35" t="str">
        <f t="shared" si="15"/>
        <v/>
      </c>
      <c r="GL7" s="35" t="str">
        <f t="shared" si="15"/>
        <v/>
      </c>
      <c r="GM7" s="35" t="str">
        <f t="shared" si="15"/>
        <v/>
      </c>
      <c r="GN7" s="35" t="str">
        <f t="shared" si="15"/>
        <v/>
      </c>
      <c r="GO7" s="36" t="str">
        <f t="shared" si="15"/>
        <v/>
      </c>
    </row>
    <row r="8" spans="1:197" s="37" customFormat="1" x14ac:dyDescent="0.2">
      <c r="A8" s="20">
        <v>5</v>
      </c>
      <c r="B8" s="13" t="str">
        <f>IF(Projektliste!F12&lt;&gt;"",Projektliste!F12," ")</f>
        <v xml:space="preserve"> </v>
      </c>
      <c r="C8" s="13" t="str">
        <f t="shared" si="16"/>
        <v xml:space="preserve"> </v>
      </c>
      <c r="D8" s="13" t="str">
        <f>IF(Projektliste!G12&lt;&gt;"",Projektliste!G12,"")</f>
        <v/>
      </c>
      <c r="E8" s="33" t="str">
        <f t="shared" si="6"/>
        <v/>
      </c>
      <c r="F8" s="34"/>
      <c r="G8" s="34"/>
      <c r="H8" s="20" t="str">
        <f>IF(Projektliste!H12&lt;&gt;"",Projektliste!H12,"")</f>
        <v/>
      </c>
      <c r="I8" s="21" t="str">
        <f t="shared" si="17"/>
        <v/>
      </c>
      <c r="J8" s="21">
        <f>IF(OR((Projektliste!$F$4=""),(Projektliste!$C12&gt;Projektliste!$F12),(Projektliste!$C12&gt;Projektliste!$G12),(Projektliste!$C12&gt;Projektliste!$F$4),(Projektliste!$G12&lt;Schedule!$B$17),(Projektliste!$F12&gt;Projektliste!$D12),(Schedule!$B$17&gt;Projektliste!$D12),(Projektliste!$F12&gt;Projektliste!$F$4),(Projektliste!$F12&gt;Projektliste!$G12),(Projektliste!$G12&gt;Projektliste!$D12)),"",COUNTIF(R8:GO8,"&gt;0"))</f>
        <v>0</v>
      </c>
      <c r="K8" s="23" t="str">
        <f t="shared" si="7"/>
        <v xml:space="preserve"> </v>
      </c>
      <c r="L8" s="14"/>
      <c r="M8" s="23" t="str">
        <f t="shared" si="8"/>
        <v xml:space="preserve"> </v>
      </c>
      <c r="N8" s="23" t="str">
        <f t="shared" si="9"/>
        <v xml:space="preserve"> </v>
      </c>
      <c r="O8" s="23" t="str">
        <f t="shared" si="10"/>
        <v xml:space="preserve"> </v>
      </c>
      <c r="P8" s="23" t="str">
        <f t="shared" si="11"/>
        <v xml:space="preserve"> </v>
      </c>
      <c r="Q8" s="14"/>
      <c r="R8" s="35" t="str">
        <f t="shared" si="12"/>
        <v/>
      </c>
      <c r="S8" s="35" t="str">
        <f t="shared" si="12"/>
        <v/>
      </c>
      <c r="T8" s="35" t="str">
        <f t="shared" si="12"/>
        <v/>
      </c>
      <c r="U8" s="35" t="str">
        <f t="shared" si="12"/>
        <v/>
      </c>
      <c r="V8" s="35" t="str">
        <f t="shared" si="12"/>
        <v/>
      </c>
      <c r="W8" s="35" t="str">
        <f t="shared" si="12"/>
        <v/>
      </c>
      <c r="X8" s="35" t="str">
        <f t="shared" si="12"/>
        <v/>
      </c>
      <c r="Y8" s="35" t="str">
        <f t="shared" si="12"/>
        <v/>
      </c>
      <c r="Z8" s="35" t="str">
        <f t="shared" si="12"/>
        <v/>
      </c>
      <c r="AA8" s="35" t="str">
        <f t="shared" si="12"/>
        <v/>
      </c>
      <c r="AB8" s="35" t="str">
        <f t="shared" si="12"/>
        <v/>
      </c>
      <c r="AC8" s="36" t="str">
        <f t="shared" si="12"/>
        <v/>
      </c>
      <c r="AD8" s="35" t="str">
        <f t="shared" si="12"/>
        <v/>
      </c>
      <c r="AE8" s="35" t="str">
        <f t="shared" si="12"/>
        <v/>
      </c>
      <c r="AF8" s="35" t="str">
        <f t="shared" si="12"/>
        <v/>
      </c>
      <c r="AG8" s="35" t="str">
        <f t="shared" si="12"/>
        <v/>
      </c>
      <c r="AH8" s="35" t="str">
        <f t="shared" ref="AH8:CS11" si="19">IF($D8&lt;&gt;"",IF(EOMONTH($D8,0)&gt;=AH$3,IF($B8&lt;=AH$3,$H8,""),""),"")</f>
        <v/>
      </c>
      <c r="AI8" s="35" t="str">
        <f t="shared" si="19"/>
        <v/>
      </c>
      <c r="AJ8" s="35" t="str">
        <f t="shared" si="19"/>
        <v/>
      </c>
      <c r="AK8" s="35" t="str">
        <f t="shared" si="19"/>
        <v/>
      </c>
      <c r="AL8" s="35" t="str">
        <f t="shared" si="19"/>
        <v/>
      </c>
      <c r="AM8" s="35" t="str">
        <f t="shared" si="19"/>
        <v/>
      </c>
      <c r="AN8" s="35" t="str">
        <f t="shared" si="19"/>
        <v/>
      </c>
      <c r="AO8" s="36" t="str">
        <f t="shared" si="19"/>
        <v/>
      </c>
      <c r="AP8" s="35" t="str">
        <f t="shared" si="19"/>
        <v/>
      </c>
      <c r="AQ8" s="35" t="str">
        <f t="shared" si="19"/>
        <v/>
      </c>
      <c r="AR8" s="35" t="str">
        <f t="shared" si="19"/>
        <v/>
      </c>
      <c r="AS8" s="35" t="str">
        <f t="shared" si="19"/>
        <v/>
      </c>
      <c r="AT8" s="35" t="str">
        <f t="shared" si="19"/>
        <v/>
      </c>
      <c r="AU8" s="35" t="str">
        <f t="shared" si="19"/>
        <v/>
      </c>
      <c r="AV8" s="35" t="str">
        <f t="shared" si="19"/>
        <v/>
      </c>
      <c r="AW8" s="35" t="str">
        <f t="shared" si="19"/>
        <v/>
      </c>
      <c r="AX8" s="35" t="str">
        <f t="shared" si="19"/>
        <v/>
      </c>
      <c r="AY8" s="35" t="str">
        <f t="shared" si="19"/>
        <v/>
      </c>
      <c r="AZ8" s="35" t="str">
        <f t="shared" si="19"/>
        <v/>
      </c>
      <c r="BA8" s="36" t="str">
        <f t="shared" si="19"/>
        <v/>
      </c>
      <c r="BB8" s="35" t="str">
        <f t="shared" si="19"/>
        <v/>
      </c>
      <c r="BC8" s="35" t="str">
        <f t="shared" si="19"/>
        <v/>
      </c>
      <c r="BD8" s="35" t="str">
        <f t="shared" si="19"/>
        <v/>
      </c>
      <c r="BE8" s="35" t="str">
        <f t="shared" si="19"/>
        <v/>
      </c>
      <c r="BF8" s="35" t="str">
        <f t="shared" si="19"/>
        <v/>
      </c>
      <c r="BG8" s="35" t="str">
        <f t="shared" si="19"/>
        <v/>
      </c>
      <c r="BH8" s="35" t="str">
        <f t="shared" si="19"/>
        <v/>
      </c>
      <c r="BI8" s="35" t="str">
        <f t="shared" si="19"/>
        <v/>
      </c>
      <c r="BJ8" s="35" t="str">
        <f t="shared" si="19"/>
        <v/>
      </c>
      <c r="BK8" s="35" t="str">
        <f t="shared" si="19"/>
        <v/>
      </c>
      <c r="BL8" s="35" t="str">
        <f t="shared" si="19"/>
        <v/>
      </c>
      <c r="BM8" s="36" t="str">
        <f t="shared" si="19"/>
        <v/>
      </c>
      <c r="BN8" s="35" t="str">
        <f t="shared" si="19"/>
        <v/>
      </c>
      <c r="BO8" s="35" t="str">
        <f t="shared" si="19"/>
        <v/>
      </c>
      <c r="BP8" s="35" t="str">
        <f t="shared" si="19"/>
        <v/>
      </c>
      <c r="BQ8" s="35" t="str">
        <f t="shared" si="19"/>
        <v/>
      </c>
      <c r="BR8" s="35" t="str">
        <f t="shared" si="19"/>
        <v/>
      </c>
      <c r="BS8" s="35" t="str">
        <f t="shared" si="19"/>
        <v/>
      </c>
      <c r="BT8" s="35" t="str">
        <f t="shared" si="19"/>
        <v/>
      </c>
      <c r="BU8" s="35" t="str">
        <f t="shared" si="19"/>
        <v/>
      </c>
      <c r="BV8" s="35" t="str">
        <f t="shared" si="19"/>
        <v/>
      </c>
      <c r="BW8" s="35" t="str">
        <f t="shared" si="19"/>
        <v/>
      </c>
      <c r="BX8" s="35" t="str">
        <f t="shared" si="19"/>
        <v/>
      </c>
      <c r="BY8" s="36" t="str">
        <f t="shared" si="19"/>
        <v/>
      </c>
      <c r="BZ8" s="35" t="str">
        <f t="shared" si="19"/>
        <v/>
      </c>
      <c r="CA8" s="35" t="str">
        <f t="shared" si="19"/>
        <v/>
      </c>
      <c r="CB8" s="35" t="str">
        <f t="shared" si="19"/>
        <v/>
      </c>
      <c r="CC8" s="35" t="str">
        <f t="shared" si="19"/>
        <v/>
      </c>
      <c r="CD8" s="35" t="str">
        <f t="shared" si="19"/>
        <v/>
      </c>
      <c r="CE8" s="35" t="str">
        <f t="shared" si="19"/>
        <v/>
      </c>
      <c r="CF8" s="35" t="str">
        <f t="shared" si="19"/>
        <v/>
      </c>
      <c r="CG8" s="35" t="str">
        <f t="shared" si="19"/>
        <v/>
      </c>
      <c r="CH8" s="35" t="str">
        <f t="shared" si="19"/>
        <v/>
      </c>
      <c r="CI8" s="35" t="str">
        <f t="shared" si="19"/>
        <v/>
      </c>
      <c r="CJ8" s="35" t="str">
        <f t="shared" si="19"/>
        <v/>
      </c>
      <c r="CK8" s="36" t="str">
        <f t="shared" si="19"/>
        <v/>
      </c>
      <c r="CL8" s="35" t="str">
        <f t="shared" si="19"/>
        <v/>
      </c>
      <c r="CM8" s="35" t="str">
        <f t="shared" si="19"/>
        <v/>
      </c>
      <c r="CN8" s="35" t="str">
        <f t="shared" si="19"/>
        <v/>
      </c>
      <c r="CO8" s="35" t="str">
        <f t="shared" si="19"/>
        <v/>
      </c>
      <c r="CP8" s="35" t="str">
        <f t="shared" si="19"/>
        <v/>
      </c>
      <c r="CQ8" s="35" t="str">
        <f t="shared" si="19"/>
        <v/>
      </c>
      <c r="CR8" s="35" t="str">
        <f t="shared" si="19"/>
        <v/>
      </c>
      <c r="CS8" s="35" t="str">
        <f t="shared" si="19"/>
        <v/>
      </c>
      <c r="CT8" s="35" t="str">
        <f t="shared" si="18"/>
        <v/>
      </c>
      <c r="CU8" s="35" t="str">
        <f t="shared" si="18"/>
        <v/>
      </c>
      <c r="CV8" s="35" t="str">
        <f t="shared" si="18"/>
        <v/>
      </c>
      <c r="CW8" s="36" t="str">
        <f t="shared" si="18"/>
        <v/>
      </c>
      <c r="CX8" s="35" t="str">
        <f t="shared" si="18"/>
        <v/>
      </c>
      <c r="CY8" s="35" t="str">
        <f t="shared" si="18"/>
        <v/>
      </c>
      <c r="CZ8" s="35" t="str">
        <f t="shared" si="18"/>
        <v/>
      </c>
      <c r="DA8" s="35" t="str">
        <f t="shared" si="18"/>
        <v/>
      </c>
      <c r="DB8" s="35" t="str">
        <f t="shared" si="18"/>
        <v/>
      </c>
      <c r="DC8" s="35" t="str">
        <f t="shared" si="18"/>
        <v/>
      </c>
      <c r="DD8" s="35" t="str">
        <f t="shared" si="18"/>
        <v/>
      </c>
      <c r="DE8" s="35" t="str">
        <f t="shared" si="18"/>
        <v/>
      </c>
      <c r="DF8" s="35" t="str">
        <f t="shared" si="18"/>
        <v/>
      </c>
      <c r="DG8" s="35" t="str">
        <f t="shared" si="18"/>
        <v/>
      </c>
      <c r="DH8" s="35" t="str">
        <f t="shared" si="18"/>
        <v/>
      </c>
      <c r="DI8" s="36" t="str">
        <f t="shared" si="18"/>
        <v/>
      </c>
      <c r="DJ8" s="35" t="str">
        <f t="shared" si="18"/>
        <v/>
      </c>
      <c r="DK8" s="35" t="str">
        <f t="shared" si="18"/>
        <v/>
      </c>
      <c r="DL8" s="35" t="str">
        <f t="shared" si="18"/>
        <v/>
      </c>
      <c r="DM8" s="35" t="str">
        <f t="shared" si="18"/>
        <v/>
      </c>
      <c r="DN8" s="35" t="str">
        <f t="shared" si="18"/>
        <v/>
      </c>
      <c r="DO8" s="35" t="str">
        <f t="shared" si="18"/>
        <v/>
      </c>
      <c r="DP8" s="35" t="str">
        <f t="shared" si="18"/>
        <v/>
      </c>
      <c r="DQ8" s="35" t="str">
        <f t="shared" si="18"/>
        <v/>
      </c>
      <c r="DR8" s="35" t="str">
        <f t="shared" si="18"/>
        <v/>
      </c>
      <c r="DS8" s="35" t="str">
        <f t="shared" si="18"/>
        <v/>
      </c>
      <c r="DT8" s="35" t="str">
        <f t="shared" si="18"/>
        <v/>
      </c>
      <c r="DU8" s="36" t="str">
        <f t="shared" si="18"/>
        <v/>
      </c>
      <c r="DV8" s="35" t="str">
        <f t="shared" si="18"/>
        <v/>
      </c>
      <c r="DW8" s="35" t="str">
        <f t="shared" si="18"/>
        <v/>
      </c>
      <c r="DX8" s="35" t="str">
        <f t="shared" si="18"/>
        <v/>
      </c>
      <c r="DY8" s="35" t="str">
        <f t="shared" si="18"/>
        <v/>
      </c>
      <c r="DZ8" s="35" t="str">
        <f t="shared" si="18"/>
        <v/>
      </c>
      <c r="EA8" s="35" t="str">
        <f t="shared" si="18"/>
        <v/>
      </c>
      <c r="EB8" s="35" t="str">
        <f t="shared" si="18"/>
        <v/>
      </c>
      <c r="EC8" s="35" t="str">
        <f t="shared" si="18"/>
        <v/>
      </c>
      <c r="ED8" s="35" t="str">
        <f t="shared" si="18"/>
        <v/>
      </c>
      <c r="EE8" s="35" t="str">
        <f t="shared" si="18"/>
        <v/>
      </c>
      <c r="EF8" s="35" t="str">
        <f t="shared" si="18"/>
        <v/>
      </c>
      <c r="EG8" s="36" t="str">
        <f t="shared" si="18"/>
        <v/>
      </c>
      <c r="EH8" s="35" t="str">
        <f t="shared" si="18"/>
        <v/>
      </c>
      <c r="EI8" s="35" t="str">
        <f t="shared" si="18"/>
        <v/>
      </c>
      <c r="EJ8" s="35" t="str">
        <f t="shared" si="18"/>
        <v/>
      </c>
      <c r="EK8" s="35" t="str">
        <f t="shared" si="18"/>
        <v/>
      </c>
      <c r="EL8" s="35" t="str">
        <f t="shared" si="18"/>
        <v/>
      </c>
      <c r="EM8" s="35" t="str">
        <f t="shared" si="18"/>
        <v/>
      </c>
      <c r="EN8" s="35" t="str">
        <f t="shared" si="18"/>
        <v/>
      </c>
      <c r="EO8" s="35" t="str">
        <f t="shared" si="18"/>
        <v/>
      </c>
      <c r="EP8" s="35" t="str">
        <f t="shared" si="18"/>
        <v/>
      </c>
      <c r="EQ8" s="35" t="str">
        <f t="shared" si="14"/>
        <v/>
      </c>
      <c r="ER8" s="35" t="str">
        <f t="shared" si="14"/>
        <v/>
      </c>
      <c r="ES8" s="36" t="str">
        <f t="shared" si="14"/>
        <v/>
      </c>
      <c r="ET8" s="35" t="str">
        <f t="shared" si="14"/>
        <v/>
      </c>
      <c r="EU8" s="35" t="str">
        <f t="shared" si="14"/>
        <v/>
      </c>
      <c r="EV8" s="35" t="str">
        <f t="shared" si="14"/>
        <v/>
      </c>
      <c r="EW8" s="35" t="str">
        <f t="shared" si="14"/>
        <v/>
      </c>
      <c r="EX8" s="35" t="str">
        <f t="shared" si="14"/>
        <v/>
      </c>
      <c r="EY8" s="35" t="str">
        <f t="shared" si="14"/>
        <v/>
      </c>
      <c r="EZ8" s="35" t="str">
        <f t="shared" si="14"/>
        <v/>
      </c>
      <c r="FA8" s="35" t="str">
        <f t="shared" si="14"/>
        <v/>
      </c>
      <c r="FB8" s="35" t="str">
        <f t="shared" si="14"/>
        <v/>
      </c>
      <c r="FC8" s="35" t="str">
        <f t="shared" si="14"/>
        <v/>
      </c>
      <c r="FD8" s="35" t="str">
        <f t="shared" si="14"/>
        <v/>
      </c>
      <c r="FE8" s="36" t="str">
        <f t="shared" si="14"/>
        <v/>
      </c>
      <c r="FF8" s="35" t="str">
        <f t="shared" si="15"/>
        <v/>
      </c>
      <c r="FG8" s="35" t="str">
        <f t="shared" si="15"/>
        <v/>
      </c>
      <c r="FH8" s="35" t="str">
        <f t="shared" si="15"/>
        <v/>
      </c>
      <c r="FI8" s="35" t="str">
        <f t="shared" si="15"/>
        <v/>
      </c>
      <c r="FJ8" s="35" t="str">
        <f t="shared" si="15"/>
        <v/>
      </c>
      <c r="FK8" s="35" t="str">
        <f t="shared" si="15"/>
        <v/>
      </c>
      <c r="FL8" s="35" t="str">
        <f t="shared" si="15"/>
        <v/>
      </c>
      <c r="FM8" s="35" t="str">
        <f t="shared" si="15"/>
        <v/>
      </c>
      <c r="FN8" s="35" t="str">
        <f t="shared" si="15"/>
        <v/>
      </c>
      <c r="FO8" s="35" t="str">
        <f t="shared" si="15"/>
        <v/>
      </c>
      <c r="FP8" s="35" t="str">
        <f t="shared" si="15"/>
        <v/>
      </c>
      <c r="FQ8" s="36" t="str">
        <f t="shared" si="15"/>
        <v/>
      </c>
      <c r="FR8" s="35" t="str">
        <f t="shared" si="15"/>
        <v/>
      </c>
      <c r="FS8" s="35" t="str">
        <f t="shared" si="15"/>
        <v/>
      </c>
      <c r="FT8" s="35" t="str">
        <f t="shared" si="15"/>
        <v/>
      </c>
      <c r="FU8" s="35" t="str">
        <f t="shared" si="15"/>
        <v/>
      </c>
      <c r="FV8" s="35" t="str">
        <f t="shared" si="15"/>
        <v/>
      </c>
      <c r="FW8" s="35" t="str">
        <f t="shared" si="15"/>
        <v/>
      </c>
      <c r="FX8" s="35" t="str">
        <f t="shared" si="15"/>
        <v/>
      </c>
      <c r="FY8" s="35" t="str">
        <f t="shared" si="15"/>
        <v/>
      </c>
      <c r="FZ8" s="35" t="str">
        <f t="shared" si="15"/>
        <v/>
      </c>
      <c r="GA8" s="35" t="str">
        <f t="shared" si="15"/>
        <v/>
      </c>
      <c r="GB8" s="35" t="str">
        <f t="shared" si="15"/>
        <v/>
      </c>
      <c r="GC8" s="36" t="str">
        <f t="shared" si="15"/>
        <v/>
      </c>
      <c r="GD8" s="35" t="str">
        <f t="shared" si="15"/>
        <v/>
      </c>
      <c r="GE8" s="35" t="str">
        <f t="shared" si="15"/>
        <v/>
      </c>
      <c r="GF8" s="35" t="str">
        <f t="shared" si="15"/>
        <v/>
      </c>
      <c r="GG8" s="35" t="str">
        <f t="shared" si="15"/>
        <v/>
      </c>
      <c r="GH8" s="35" t="str">
        <f t="shared" si="15"/>
        <v/>
      </c>
      <c r="GI8" s="35" t="str">
        <f t="shared" si="15"/>
        <v/>
      </c>
      <c r="GJ8" s="35" t="str">
        <f t="shared" si="15"/>
        <v/>
      </c>
      <c r="GK8" s="35" t="str">
        <f t="shared" si="15"/>
        <v/>
      </c>
      <c r="GL8" s="35" t="str">
        <f t="shared" si="15"/>
        <v/>
      </c>
      <c r="GM8" s="35" t="str">
        <f t="shared" si="15"/>
        <v/>
      </c>
      <c r="GN8" s="35" t="str">
        <f t="shared" si="15"/>
        <v/>
      </c>
      <c r="GO8" s="36" t="str">
        <f t="shared" si="15"/>
        <v/>
      </c>
    </row>
    <row r="9" spans="1:197" s="37" customFormat="1" x14ac:dyDescent="0.2">
      <c r="A9" s="20">
        <v>6</v>
      </c>
      <c r="B9" s="13" t="str">
        <f>IF(Projektliste!F13&lt;&gt;"",Projektliste!F13," ")</f>
        <v xml:space="preserve"> </v>
      </c>
      <c r="C9" s="13" t="str">
        <f t="shared" si="16"/>
        <v xml:space="preserve"> </v>
      </c>
      <c r="D9" s="13" t="str">
        <f>IF(Projektliste!G13&lt;&gt;"",Projektliste!G13,"")</f>
        <v/>
      </c>
      <c r="E9" s="33" t="str">
        <f t="shared" si="6"/>
        <v/>
      </c>
      <c r="F9" s="34"/>
      <c r="G9" s="34"/>
      <c r="H9" s="20" t="str">
        <f>IF(Projektliste!H13&lt;&gt;"",Projektliste!H13,"")</f>
        <v/>
      </c>
      <c r="I9" s="21" t="str">
        <f t="shared" si="17"/>
        <v/>
      </c>
      <c r="J9" s="21">
        <f>IF(OR((Projektliste!$F$4=""),(Projektliste!$C13&gt;Projektliste!$F13),(Projektliste!$C13&gt;Projektliste!$G13),(Projektliste!$C13&gt;Projektliste!$F$4),(Projektliste!$G13&lt;Schedule!$B$17),(Projektliste!$F13&gt;Projektliste!$D13),(Schedule!$B$17&gt;Projektliste!$D13),(Projektliste!$F13&gt;Projektliste!$F$4),(Projektliste!$F13&gt;Projektliste!$G13),(Projektliste!$G13&gt;Projektliste!$D13)),"",COUNTIF(R9:GO9,"&gt;0"))</f>
        <v>0</v>
      </c>
      <c r="K9" s="23" t="str">
        <f t="shared" si="7"/>
        <v xml:space="preserve"> </v>
      </c>
      <c r="L9" s="14"/>
      <c r="M9" s="23" t="str">
        <f t="shared" si="8"/>
        <v xml:space="preserve"> </v>
      </c>
      <c r="N9" s="23" t="str">
        <f t="shared" si="9"/>
        <v xml:space="preserve"> </v>
      </c>
      <c r="O9" s="23" t="str">
        <f t="shared" si="10"/>
        <v xml:space="preserve"> </v>
      </c>
      <c r="P9" s="23" t="str">
        <f t="shared" si="11"/>
        <v xml:space="preserve"> </v>
      </c>
      <c r="Q9" s="14"/>
      <c r="R9" s="35" t="str">
        <f t="shared" si="12"/>
        <v/>
      </c>
      <c r="S9" s="35" t="str">
        <f t="shared" si="12"/>
        <v/>
      </c>
      <c r="T9" s="35" t="str">
        <f t="shared" si="12"/>
        <v/>
      </c>
      <c r="U9" s="35" t="str">
        <f t="shared" si="12"/>
        <v/>
      </c>
      <c r="V9" s="35" t="str">
        <f t="shared" si="12"/>
        <v/>
      </c>
      <c r="W9" s="35" t="str">
        <f t="shared" si="12"/>
        <v/>
      </c>
      <c r="X9" s="35" t="str">
        <f t="shared" si="12"/>
        <v/>
      </c>
      <c r="Y9" s="35" t="str">
        <f t="shared" si="12"/>
        <v/>
      </c>
      <c r="Z9" s="35" t="str">
        <f t="shared" si="12"/>
        <v/>
      </c>
      <c r="AA9" s="35" t="str">
        <f t="shared" si="12"/>
        <v/>
      </c>
      <c r="AB9" s="35" t="str">
        <f t="shared" si="12"/>
        <v/>
      </c>
      <c r="AC9" s="36" t="str">
        <f t="shared" si="12"/>
        <v/>
      </c>
      <c r="AD9" s="35" t="str">
        <f t="shared" si="12"/>
        <v/>
      </c>
      <c r="AE9" s="35" t="str">
        <f t="shared" si="12"/>
        <v/>
      </c>
      <c r="AF9" s="35" t="str">
        <f t="shared" si="12"/>
        <v/>
      </c>
      <c r="AG9" s="35" t="str">
        <f t="shared" si="12"/>
        <v/>
      </c>
      <c r="AH9" s="35" t="str">
        <f t="shared" si="19"/>
        <v/>
      </c>
      <c r="AI9" s="35" t="str">
        <f t="shared" si="19"/>
        <v/>
      </c>
      <c r="AJ9" s="35" t="str">
        <f t="shared" si="19"/>
        <v/>
      </c>
      <c r="AK9" s="35" t="str">
        <f t="shared" si="19"/>
        <v/>
      </c>
      <c r="AL9" s="35" t="str">
        <f t="shared" si="19"/>
        <v/>
      </c>
      <c r="AM9" s="35" t="str">
        <f t="shared" si="19"/>
        <v/>
      </c>
      <c r="AN9" s="35" t="str">
        <f t="shared" si="19"/>
        <v/>
      </c>
      <c r="AO9" s="36" t="str">
        <f t="shared" si="19"/>
        <v/>
      </c>
      <c r="AP9" s="35" t="str">
        <f t="shared" si="19"/>
        <v/>
      </c>
      <c r="AQ9" s="35" t="str">
        <f t="shared" si="19"/>
        <v/>
      </c>
      <c r="AR9" s="35" t="str">
        <f t="shared" si="19"/>
        <v/>
      </c>
      <c r="AS9" s="35" t="str">
        <f t="shared" si="19"/>
        <v/>
      </c>
      <c r="AT9" s="35" t="str">
        <f t="shared" si="19"/>
        <v/>
      </c>
      <c r="AU9" s="35" t="str">
        <f t="shared" si="19"/>
        <v/>
      </c>
      <c r="AV9" s="35" t="str">
        <f t="shared" si="19"/>
        <v/>
      </c>
      <c r="AW9" s="35" t="str">
        <f t="shared" si="19"/>
        <v/>
      </c>
      <c r="AX9" s="35" t="str">
        <f t="shared" si="19"/>
        <v/>
      </c>
      <c r="AY9" s="35" t="str">
        <f t="shared" si="19"/>
        <v/>
      </c>
      <c r="AZ9" s="35" t="str">
        <f t="shared" si="19"/>
        <v/>
      </c>
      <c r="BA9" s="36" t="str">
        <f t="shared" si="19"/>
        <v/>
      </c>
      <c r="BB9" s="35" t="str">
        <f t="shared" si="19"/>
        <v/>
      </c>
      <c r="BC9" s="35" t="str">
        <f t="shared" si="19"/>
        <v/>
      </c>
      <c r="BD9" s="35" t="str">
        <f t="shared" si="19"/>
        <v/>
      </c>
      <c r="BE9" s="35" t="str">
        <f t="shared" si="19"/>
        <v/>
      </c>
      <c r="BF9" s="35" t="str">
        <f t="shared" si="19"/>
        <v/>
      </c>
      <c r="BG9" s="35" t="str">
        <f t="shared" si="19"/>
        <v/>
      </c>
      <c r="BH9" s="35" t="str">
        <f t="shared" si="19"/>
        <v/>
      </c>
      <c r="BI9" s="35" t="str">
        <f t="shared" si="19"/>
        <v/>
      </c>
      <c r="BJ9" s="35" t="str">
        <f t="shared" si="19"/>
        <v/>
      </c>
      <c r="BK9" s="35" t="str">
        <f t="shared" si="19"/>
        <v/>
      </c>
      <c r="BL9" s="35" t="str">
        <f t="shared" si="19"/>
        <v/>
      </c>
      <c r="BM9" s="36" t="str">
        <f t="shared" si="19"/>
        <v/>
      </c>
      <c r="BN9" s="35" t="str">
        <f t="shared" si="19"/>
        <v/>
      </c>
      <c r="BO9" s="35" t="str">
        <f t="shared" si="19"/>
        <v/>
      </c>
      <c r="BP9" s="35" t="str">
        <f t="shared" si="19"/>
        <v/>
      </c>
      <c r="BQ9" s="35" t="str">
        <f t="shared" si="19"/>
        <v/>
      </c>
      <c r="BR9" s="35" t="str">
        <f t="shared" si="19"/>
        <v/>
      </c>
      <c r="BS9" s="35" t="str">
        <f t="shared" si="19"/>
        <v/>
      </c>
      <c r="BT9" s="35" t="str">
        <f t="shared" si="19"/>
        <v/>
      </c>
      <c r="BU9" s="35" t="str">
        <f t="shared" si="19"/>
        <v/>
      </c>
      <c r="BV9" s="35" t="str">
        <f t="shared" si="19"/>
        <v/>
      </c>
      <c r="BW9" s="35" t="str">
        <f t="shared" si="19"/>
        <v/>
      </c>
      <c r="BX9" s="35" t="str">
        <f t="shared" si="19"/>
        <v/>
      </c>
      <c r="BY9" s="36" t="str">
        <f t="shared" si="19"/>
        <v/>
      </c>
      <c r="BZ9" s="35" t="str">
        <f t="shared" si="19"/>
        <v/>
      </c>
      <c r="CA9" s="35" t="str">
        <f t="shared" si="19"/>
        <v/>
      </c>
      <c r="CB9" s="35" t="str">
        <f t="shared" si="19"/>
        <v/>
      </c>
      <c r="CC9" s="35" t="str">
        <f t="shared" si="19"/>
        <v/>
      </c>
      <c r="CD9" s="35" t="str">
        <f t="shared" si="19"/>
        <v/>
      </c>
      <c r="CE9" s="35" t="str">
        <f t="shared" si="19"/>
        <v/>
      </c>
      <c r="CF9" s="35" t="str">
        <f t="shared" si="19"/>
        <v/>
      </c>
      <c r="CG9" s="35" t="str">
        <f t="shared" si="19"/>
        <v/>
      </c>
      <c r="CH9" s="35" t="str">
        <f t="shared" si="19"/>
        <v/>
      </c>
      <c r="CI9" s="35" t="str">
        <f t="shared" si="19"/>
        <v/>
      </c>
      <c r="CJ9" s="35" t="str">
        <f t="shared" si="19"/>
        <v/>
      </c>
      <c r="CK9" s="36" t="str">
        <f t="shared" si="19"/>
        <v/>
      </c>
      <c r="CL9" s="35" t="str">
        <f t="shared" si="19"/>
        <v/>
      </c>
      <c r="CM9" s="35" t="str">
        <f t="shared" si="19"/>
        <v/>
      </c>
      <c r="CN9" s="35" t="str">
        <f t="shared" si="19"/>
        <v/>
      </c>
      <c r="CO9" s="35" t="str">
        <f t="shared" si="19"/>
        <v/>
      </c>
      <c r="CP9" s="35" t="str">
        <f t="shared" si="19"/>
        <v/>
      </c>
      <c r="CQ9" s="35" t="str">
        <f t="shared" si="19"/>
        <v/>
      </c>
      <c r="CR9" s="35" t="str">
        <f t="shared" si="19"/>
        <v/>
      </c>
      <c r="CS9" s="35" t="str">
        <f t="shared" si="19"/>
        <v/>
      </c>
      <c r="CT9" s="35" t="str">
        <f t="shared" si="18"/>
        <v/>
      </c>
      <c r="CU9" s="35" t="str">
        <f t="shared" si="18"/>
        <v/>
      </c>
      <c r="CV9" s="35" t="str">
        <f t="shared" si="18"/>
        <v/>
      </c>
      <c r="CW9" s="36" t="str">
        <f t="shared" si="18"/>
        <v/>
      </c>
      <c r="CX9" s="35" t="str">
        <f t="shared" si="18"/>
        <v/>
      </c>
      <c r="CY9" s="35" t="str">
        <f t="shared" si="18"/>
        <v/>
      </c>
      <c r="CZ9" s="35" t="str">
        <f t="shared" si="18"/>
        <v/>
      </c>
      <c r="DA9" s="35" t="str">
        <f t="shared" si="18"/>
        <v/>
      </c>
      <c r="DB9" s="35" t="str">
        <f t="shared" si="18"/>
        <v/>
      </c>
      <c r="DC9" s="35" t="str">
        <f t="shared" si="18"/>
        <v/>
      </c>
      <c r="DD9" s="35" t="str">
        <f t="shared" si="18"/>
        <v/>
      </c>
      <c r="DE9" s="35" t="str">
        <f t="shared" si="18"/>
        <v/>
      </c>
      <c r="DF9" s="35" t="str">
        <f t="shared" si="18"/>
        <v/>
      </c>
      <c r="DG9" s="35" t="str">
        <f t="shared" si="18"/>
        <v/>
      </c>
      <c r="DH9" s="35" t="str">
        <f t="shared" si="18"/>
        <v/>
      </c>
      <c r="DI9" s="36" t="str">
        <f t="shared" si="18"/>
        <v/>
      </c>
      <c r="DJ9" s="35" t="str">
        <f t="shared" si="18"/>
        <v/>
      </c>
      <c r="DK9" s="35" t="str">
        <f t="shared" si="18"/>
        <v/>
      </c>
      <c r="DL9" s="35" t="str">
        <f t="shared" si="18"/>
        <v/>
      </c>
      <c r="DM9" s="35" t="str">
        <f t="shared" si="18"/>
        <v/>
      </c>
      <c r="DN9" s="35" t="str">
        <f t="shared" si="18"/>
        <v/>
      </c>
      <c r="DO9" s="35" t="str">
        <f t="shared" si="18"/>
        <v/>
      </c>
      <c r="DP9" s="35" t="str">
        <f t="shared" si="18"/>
        <v/>
      </c>
      <c r="DQ9" s="35" t="str">
        <f t="shared" si="18"/>
        <v/>
      </c>
      <c r="DR9" s="35" t="str">
        <f t="shared" si="18"/>
        <v/>
      </c>
      <c r="DS9" s="35" t="str">
        <f t="shared" si="18"/>
        <v/>
      </c>
      <c r="DT9" s="35" t="str">
        <f t="shared" si="18"/>
        <v/>
      </c>
      <c r="DU9" s="36" t="str">
        <f t="shared" si="18"/>
        <v/>
      </c>
      <c r="DV9" s="35" t="str">
        <f t="shared" si="18"/>
        <v/>
      </c>
      <c r="DW9" s="35" t="str">
        <f t="shared" si="18"/>
        <v/>
      </c>
      <c r="DX9" s="35" t="str">
        <f t="shared" si="18"/>
        <v/>
      </c>
      <c r="DY9" s="35" t="str">
        <f t="shared" si="18"/>
        <v/>
      </c>
      <c r="DZ9" s="35" t="str">
        <f t="shared" si="18"/>
        <v/>
      </c>
      <c r="EA9" s="35" t="str">
        <f t="shared" si="18"/>
        <v/>
      </c>
      <c r="EB9" s="35" t="str">
        <f t="shared" si="18"/>
        <v/>
      </c>
      <c r="EC9" s="35" t="str">
        <f t="shared" si="18"/>
        <v/>
      </c>
      <c r="ED9" s="35" t="str">
        <f t="shared" si="18"/>
        <v/>
      </c>
      <c r="EE9" s="35" t="str">
        <f t="shared" si="18"/>
        <v/>
      </c>
      <c r="EF9" s="35" t="str">
        <f t="shared" si="18"/>
        <v/>
      </c>
      <c r="EG9" s="36" t="str">
        <f t="shared" si="18"/>
        <v/>
      </c>
      <c r="EH9" s="35" t="str">
        <f t="shared" si="18"/>
        <v/>
      </c>
      <c r="EI9" s="35" t="str">
        <f t="shared" si="18"/>
        <v/>
      </c>
      <c r="EJ9" s="35" t="str">
        <f t="shared" si="18"/>
        <v/>
      </c>
      <c r="EK9" s="35" t="str">
        <f t="shared" si="18"/>
        <v/>
      </c>
      <c r="EL9" s="35" t="str">
        <f t="shared" si="18"/>
        <v/>
      </c>
      <c r="EM9" s="35" t="str">
        <f t="shared" si="18"/>
        <v/>
      </c>
      <c r="EN9" s="35" t="str">
        <f t="shared" si="18"/>
        <v/>
      </c>
      <c r="EO9" s="35" t="str">
        <f t="shared" si="18"/>
        <v/>
      </c>
      <c r="EP9" s="35" t="str">
        <f t="shared" si="18"/>
        <v/>
      </c>
      <c r="EQ9" s="35" t="str">
        <f t="shared" si="14"/>
        <v/>
      </c>
      <c r="ER9" s="35" t="str">
        <f t="shared" si="14"/>
        <v/>
      </c>
      <c r="ES9" s="36" t="str">
        <f t="shared" si="14"/>
        <v/>
      </c>
      <c r="ET9" s="35" t="str">
        <f t="shared" si="14"/>
        <v/>
      </c>
      <c r="EU9" s="35" t="str">
        <f t="shared" si="14"/>
        <v/>
      </c>
      <c r="EV9" s="35" t="str">
        <f t="shared" si="14"/>
        <v/>
      </c>
      <c r="EW9" s="35" t="str">
        <f t="shared" si="14"/>
        <v/>
      </c>
      <c r="EX9" s="35" t="str">
        <f t="shared" si="14"/>
        <v/>
      </c>
      <c r="EY9" s="35" t="str">
        <f t="shared" si="14"/>
        <v/>
      </c>
      <c r="EZ9" s="35" t="str">
        <f t="shared" si="14"/>
        <v/>
      </c>
      <c r="FA9" s="35" t="str">
        <f t="shared" si="14"/>
        <v/>
      </c>
      <c r="FB9" s="35" t="str">
        <f t="shared" si="14"/>
        <v/>
      </c>
      <c r="FC9" s="35" t="str">
        <f t="shared" si="14"/>
        <v/>
      </c>
      <c r="FD9" s="35" t="str">
        <f t="shared" si="14"/>
        <v/>
      </c>
      <c r="FE9" s="36" t="str">
        <f t="shared" si="14"/>
        <v/>
      </c>
      <c r="FF9" s="35" t="str">
        <f t="shared" si="15"/>
        <v/>
      </c>
      <c r="FG9" s="35" t="str">
        <f t="shared" si="15"/>
        <v/>
      </c>
      <c r="FH9" s="35" t="str">
        <f t="shared" si="15"/>
        <v/>
      </c>
      <c r="FI9" s="35" t="str">
        <f t="shared" si="15"/>
        <v/>
      </c>
      <c r="FJ9" s="35" t="str">
        <f t="shared" si="15"/>
        <v/>
      </c>
      <c r="FK9" s="35" t="str">
        <f t="shared" si="15"/>
        <v/>
      </c>
      <c r="FL9" s="35" t="str">
        <f t="shared" si="15"/>
        <v/>
      </c>
      <c r="FM9" s="35" t="str">
        <f t="shared" si="15"/>
        <v/>
      </c>
      <c r="FN9" s="35" t="str">
        <f t="shared" si="15"/>
        <v/>
      </c>
      <c r="FO9" s="35" t="str">
        <f t="shared" si="15"/>
        <v/>
      </c>
      <c r="FP9" s="35" t="str">
        <f t="shared" si="15"/>
        <v/>
      </c>
      <c r="FQ9" s="36" t="str">
        <f t="shared" si="15"/>
        <v/>
      </c>
      <c r="FR9" s="35" t="str">
        <f t="shared" si="15"/>
        <v/>
      </c>
      <c r="FS9" s="35" t="str">
        <f t="shared" si="15"/>
        <v/>
      </c>
      <c r="FT9" s="35" t="str">
        <f t="shared" si="15"/>
        <v/>
      </c>
      <c r="FU9" s="35" t="str">
        <f t="shared" si="15"/>
        <v/>
      </c>
      <c r="FV9" s="35" t="str">
        <f t="shared" si="15"/>
        <v/>
      </c>
      <c r="FW9" s="35" t="str">
        <f t="shared" si="15"/>
        <v/>
      </c>
      <c r="FX9" s="35" t="str">
        <f t="shared" si="15"/>
        <v/>
      </c>
      <c r="FY9" s="35" t="str">
        <f t="shared" si="15"/>
        <v/>
      </c>
      <c r="FZ9" s="35" t="str">
        <f t="shared" si="15"/>
        <v/>
      </c>
      <c r="GA9" s="35" t="str">
        <f t="shared" si="15"/>
        <v/>
      </c>
      <c r="GB9" s="35" t="str">
        <f t="shared" si="15"/>
        <v/>
      </c>
      <c r="GC9" s="36" t="str">
        <f t="shared" si="15"/>
        <v/>
      </c>
      <c r="GD9" s="35" t="str">
        <f t="shared" si="15"/>
        <v/>
      </c>
      <c r="GE9" s="35" t="str">
        <f t="shared" si="15"/>
        <v/>
      </c>
      <c r="GF9" s="35" t="str">
        <f t="shared" si="15"/>
        <v/>
      </c>
      <c r="GG9" s="35" t="str">
        <f t="shared" si="15"/>
        <v/>
      </c>
      <c r="GH9" s="35" t="str">
        <f t="shared" si="15"/>
        <v/>
      </c>
      <c r="GI9" s="35" t="str">
        <f t="shared" si="15"/>
        <v/>
      </c>
      <c r="GJ9" s="35" t="str">
        <f t="shared" si="15"/>
        <v/>
      </c>
      <c r="GK9" s="35" t="str">
        <f t="shared" si="15"/>
        <v/>
      </c>
      <c r="GL9" s="35" t="str">
        <f t="shared" si="15"/>
        <v/>
      </c>
      <c r="GM9" s="35" t="str">
        <f t="shared" si="15"/>
        <v/>
      </c>
      <c r="GN9" s="35" t="str">
        <f t="shared" si="15"/>
        <v/>
      </c>
      <c r="GO9" s="36" t="str">
        <f t="shared" si="15"/>
        <v/>
      </c>
    </row>
    <row r="10" spans="1:197" s="37" customFormat="1" x14ac:dyDescent="0.2">
      <c r="A10" s="20">
        <v>7</v>
      </c>
      <c r="B10" s="13" t="str">
        <f>IF(Projektliste!F14&lt;&gt;"",Projektliste!F14," ")</f>
        <v xml:space="preserve"> </v>
      </c>
      <c r="C10" s="13" t="str">
        <f t="shared" si="16"/>
        <v xml:space="preserve"> </v>
      </c>
      <c r="D10" s="13" t="str">
        <f>IF(Projektliste!G14&lt;&gt;"",Projektliste!G14,"")</f>
        <v/>
      </c>
      <c r="E10" s="33" t="str">
        <f t="shared" si="6"/>
        <v/>
      </c>
      <c r="F10" s="34"/>
      <c r="G10" s="34"/>
      <c r="H10" s="20" t="str">
        <f>IF(Projektliste!H14&lt;&gt;"",Projektliste!H14,"")</f>
        <v/>
      </c>
      <c r="I10" s="21" t="str">
        <f t="shared" si="17"/>
        <v/>
      </c>
      <c r="J10" s="21">
        <f>IF(OR((Projektliste!$F$4=""),(Projektliste!$C14&gt;Projektliste!$F14),(Projektliste!$C14&gt;Projektliste!$G14),(Projektliste!$C14&gt;Projektliste!$F$4),(Projektliste!$G14&lt;Schedule!$B$17),(Projektliste!$F14&gt;Projektliste!$D14),(Schedule!$B$17&gt;Projektliste!$D14),(Projektliste!$F14&gt;Projektliste!$F$4),(Projektliste!$F14&gt;Projektliste!$G14),(Projektliste!$G14&gt;Projektliste!$D14)),"",COUNTIF(R10:GO10,"&gt;0"))</f>
        <v>0</v>
      </c>
      <c r="K10" s="23" t="str">
        <f t="shared" si="7"/>
        <v xml:space="preserve"> </v>
      </c>
      <c r="L10" s="14"/>
      <c r="M10" s="23" t="str">
        <f t="shared" si="8"/>
        <v xml:space="preserve"> </v>
      </c>
      <c r="N10" s="23" t="str">
        <f t="shared" si="9"/>
        <v xml:space="preserve"> </v>
      </c>
      <c r="O10" s="23" t="str">
        <f t="shared" si="10"/>
        <v xml:space="preserve"> </v>
      </c>
      <c r="P10" s="23" t="str">
        <f t="shared" si="11"/>
        <v xml:space="preserve"> </v>
      </c>
      <c r="Q10" s="14"/>
      <c r="R10" s="35" t="str">
        <f t="shared" si="12"/>
        <v/>
      </c>
      <c r="S10" s="35" t="str">
        <f t="shared" si="12"/>
        <v/>
      </c>
      <c r="T10" s="35" t="str">
        <f t="shared" si="12"/>
        <v/>
      </c>
      <c r="U10" s="35" t="str">
        <f t="shared" si="12"/>
        <v/>
      </c>
      <c r="V10" s="35" t="str">
        <f t="shared" si="12"/>
        <v/>
      </c>
      <c r="W10" s="35" t="str">
        <f t="shared" si="12"/>
        <v/>
      </c>
      <c r="X10" s="35" t="str">
        <f t="shared" si="12"/>
        <v/>
      </c>
      <c r="Y10" s="35" t="str">
        <f t="shared" si="12"/>
        <v/>
      </c>
      <c r="Z10" s="35" t="str">
        <f t="shared" si="12"/>
        <v/>
      </c>
      <c r="AA10" s="35" t="str">
        <f t="shared" si="12"/>
        <v/>
      </c>
      <c r="AB10" s="35" t="str">
        <f t="shared" si="12"/>
        <v/>
      </c>
      <c r="AC10" s="36" t="str">
        <f t="shared" si="12"/>
        <v/>
      </c>
      <c r="AD10" s="35" t="str">
        <f t="shared" si="12"/>
        <v/>
      </c>
      <c r="AE10" s="35" t="str">
        <f t="shared" si="12"/>
        <v/>
      </c>
      <c r="AF10" s="35" t="str">
        <f t="shared" si="12"/>
        <v/>
      </c>
      <c r="AG10" s="35" t="str">
        <f t="shared" si="12"/>
        <v/>
      </c>
      <c r="AH10" s="35" t="str">
        <f t="shared" si="19"/>
        <v/>
      </c>
      <c r="AI10" s="35" t="str">
        <f t="shared" si="19"/>
        <v/>
      </c>
      <c r="AJ10" s="35" t="str">
        <f t="shared" si="19"/>
        <v/>
      </c>
      <c r="AK10" s="35" t="str">
        <f t="shared" si="19"/>
        <v/>
      </c>
      <c r="AL10" s="35" t="str">
        <f t="shared" si="19"/>
        <v/>
      </c>
      <c r="AM10" s="35" t="str">
        <f t="shared" si="19"/>
        <v/>
      </c>
      <c r="AN10" s="35" t="str">
        <f t="shared" si="19"/>
        <v/>
      </c>
      <c r="AO10" s="36" t="str">
        <f t="shared" si="19"/>
        <v/>
      </c>
      <c r="AP10" s="35" t="str">
        <f t="shared" si="19"/>
        <v/>
      </c>
      <c r="AQ10" s="35" t="str">
        <f t="shared" si="19"/>
        <v/>
      </c>
      <c r="AR10" s="35" t="str">
        <f t="shared" si="19"/>
        <v/>
      </c>
      <c r="AS10" s="35" t="str">
        <f t="shared" si="19"/>
        <v/>
      </c>
      <c r="AT10" s="35" t="str">
        <f t="shared" si="19"/>
        <v/>
      </c>
      <c r="AU10" s="35" t="str">
        <f t="shared" si="19"/>
        <v/>
      </c>
      <c r="AV10" s="35" t="str">
        <f t="shared" si="19"/>
        <v/>
      </c>
      <c r="AW10" s="35" t="str">
        <f t="shared" si="19"/>
        <v/>
      </c>
      <c r="AX10" s="35" t="str">
        <f t="shared" si="19"/>
        <v/>
      </c>
      <c r="AY10" s="35" t="str">
        <f t="shared" si="19"/>
        <v/>
      </c>
      <c r="AZ10" s="35" t="str">
        <f t="shared" si="19"/>
        <v/>
      </c>
      <c r="BA10" s="36" t="str">
        <f t="shared" si="19"/>
        <v/>
      </c>
      <c r="BB10" s="35" t="str">
        <f t="shared" si="19"/>
        <v/>
      </c>
      <c r="BC10" s="35" t="str">
        <f t="shared" si="19"/>
        <v/>
      </c>
      <c r="BD10" s="35" t="str">
        <f t="shared" si="19"/>
        <v/>
      </c>
      <c r="BE10" s="35" t="str">
        <f t="shared" si="19"/>
        <v/>
      </c>
      <c r="BF10" s="35" t="str">
        <f t="shared" si="19"/>
        <v/>
      </c>
      <c r="BG10" s="35" t="str">
        <f t="shared" si="19"/>
        <v/>
      </c>
      <c r="BH10" s="35" t="str">
        <f t="shared" si="19"/>
        <v/>
      </c>
      <c r="BI10" s="35" t="str">
        <f t="shared" si="19"/>
        <v/>
      </c>
      <c r="BJ10" s="35" t="str">
        <f t="shared" si="19"/>
        <v/>
      </c>
      <c r="BK10" s="35" t="str">
        <f t="shared" si="19"/>
        <v/>
      </c>
      <c r="BL10" s="35" t="str">
        <f t="shared" si="19"/>
        <v/>
      </c>
      <c r="BM10" s="36" t="str">
        <f t="shared" si="19"/>
        <v/>
      </c>
      <c r="BN10" s="35" t="str">
        <f t="shared" si="19"/>
        <v/>
      </c>
      <c r="BO10" s="35" t="str">
        <f t="shared" si="19"/>
        <v/>
      </c>
      <c r="BP10" s="35" t="str">
        <f t="shared" si="19"/>
        <v/>
      </c>
      <c r="BQ10" s="35" t="str">
        <f t="shared" si="19"/>
        <v/>
      </c>
      <c r="BR10" s="35" t="str">
        <f t="shared" si="19"/>
        <v/>
      </c>
      <c r="BS10" s="35" t="str">
        <f t="shared" si="19"/>
        <v/>
      </c>
      <c r="BT10" s="35" t="str">
        <f t="shared" si="19"/>
        <v/>
      </c>
      <c r="BU10" s="35" t="str">
        <f t="shared" si="19"/>
        <v/>
      </c>
      <c r="BV10" s="35" t="str">
        <f t="shared" si="19"/>
        <v/>
      </c>
      <c r="BW10" s="35" t="str">
        <f t="shared" si="19"/>
        <v/>
      </c>
      <c r="BX10" s="35" t="str">
        <f t="shared" si="19"/>
        <v/>
      </c>
      <c r="BY10" s="36" t="str">
        <f t="shared" si="19"/>
        <v/>
      </c>
      <c r="BZ10" s="35" t="str">
        <f t="shared" si="19"/>
        <v/>
      </c>
      <c r="CA10" s="35" t="str">
        <f t="shared" si="19"/>
        <v/>
      </c>
      <c r="CB10" s="35" t="str">
        <f t="shared" si="19"/>
        <v/>
      </c>
      <c r="CC10" s="35" t="str">
        <f t="shared" si="19"/>
        <v/>
      </c>
      <c r="CD10" s="35" t="str">
        <f t="shared" si="19"/>
        <v/>
      </c>
      <c r="CE10" s="35" t="str">
        <f t="shared" si="19"/>
        <v/>
      </c>
      <c r="CF10" s="35" t="str">
        <f t="shared" si="19"/>
        <v/>
      </c>
      <c r="CG10" s="35" t="str">
        <f t="shared" si="19"/>
        <v/>
      </c>
      <c r="CH10" s="35" t="str">
        <f t="shared" si="19"/>
        <v/>
      </c>
      <c r="CI10" s="35" t="str">
        <f t="shared" si="19"/>
        <v/>
      </c>
      <c r="CJ10" s="35" t="str">
        <f t="shared" si="19"/>
        <v/>
      </c>
      <c r="CK10" s="36" t="str">
        <f t="shared" si="19"/>
        <v/>
      </c>
      <c r="CL10" s="35" t="str">
        <f t="shared" si="19"/>
        <v/>
      </c>
      <c r="CM10" s="35" t="str">
        <f t="shared" si="19"/>
        <v/>
      </c>
      <c r="CN10" s="35" t="str">
        <f t="shared" si="19"/>
        <v/>
      </c>
      <c r="CO10" s="35" t="str">
        <f t="shared" si="19"/>
        <v/>
      </c>
      <c r="CP10" s="35" t="str">
        <f t="shared" si="19"/>
        <v/>
      </c>
      <c r="CQ10" s="35" t="str">
        <f t="shared" si="19"/>
        <v/>
      </c>
      <c r="CR10" s="35" t="str">
        <f t="shared" si="19"/>
        <v/>
      </c>
      <c r="CS10" s="35" t="str">
        <f t="shared" si="19"/>
        <v/>
      </c>
      <c r="CT10" s="35" t="str">
        <f t="shared" si="18"/>
        <v/>
      </c>
      <c r="CU10" s="35" t="str">
        <f t="shared" si="18"/>
        <v/>
      </c>
      <c r="CV10" s="35" t="str">
        <f t="shared" si="18"/>
        <v/>
      </c>
      <c r="CW10" s="36" t="str">
        <f t="shared" si="18"/>
        <v/>
      </c>
      <c r="CX10" s="35" t="str">
        <f t="shared" si="18"/>
        <v/>
      </c>
      <c r="CY10" s="35" t="str">
        <f t="shared" si="18"/>
        <v/>
      </c>
      <c r="CZ10" s="35" t="str">
        <f t="shared" si="18"/>
        <v/>
      </c>
      <c r="DA10" s="35" t="str">
        <f t="shared" si="18"/>
        <v/>
      </c>
      <c r="DB10" s="35" t="str">
        <f t="shared" si="18"/>
        <v/>
      </c>
      <c r="DC10" s="35" t="str">
        <f t="shared" si="18"/>
        <v/>
      </c>
      <c r="DD10" s="35" t="str">
        <f t="shared" si="18"/>
        <v/>
      </c>
      <c r="DE10" s="35" t="str">
        <f t="shared" si="18"/>
        <v/>
      </c>
      <c r="DF10" s="35" t="str">
        <f t="shared" si="18"/>
        <v/>
      </c>
      <c r="DG10" s="35" t="str">
        <f t="shared" si="18"/>
        <v/>
      </c>
      <c r="DH10" s="35" t="str">
        <f t="shared" si="18"/>
        <v/>
      </c>
      <c r="DI10" s="36" t="str">
        <f t="shared" si="18"/>
        <v/>
      </c>
      <c r="DJ10" s="35" t="str">
        <f t="shared" si="18"/>
        <v/>
      </c>
      <c r="DK10" s="35" t="str">
        <f t="shared" si="18"/>
        <v/>
      </c>
      <c r="DL10" s="35" t="str">
        <f t="shared" si="18"/>
        <v/>
      </c>
      <c r="DM10" s="35" t="str">
        <f t="shared" si="18"/>
        <v/>
      </c>
      <c r="DN10" s="35" t="str">
        <f t="shared" si="18"/>
        <v/>
      </c>
      <c r="DO10" s="35" t="str">
        <f t="shared" si="18"/>
        <v/>
      </c>
      <c r="DP10" s="35" t="str">
        <f t="shared" si="18"/>
        <v/>
      </c>
      <c r="DQ10" s="35" t="str">
        <f t="shared" si="18"/>
        <v/>
      </c>
      <c r="DR10" s="35" t="str">
        <f t="shared" si="18"/>
        <v/>
      </c>
      <c r="DS10" s="35" t="str">
        <f t="shared" si="18"/>
        <v/>
      </c>
      <c r="DT10" s="35" t="str">
        <f t="shared" si="18"/>
        <v/>
      </c>
      <c r="DU10" s="36" t="str">
        <f t="shared" si="18"/>
        <v/>
      </c>
      <c r="DV10" s="35" t="str">
        <f t="shared" si="18"/>
        <v/>
      </c>
      <c r="DW10" s="35" t="str">
        <f t="shared" si="18"/>
        <v/>
      </c>
      <c r="DX10" s="35" t="str">
        <f t="shared" si="18"/>
        <v/>
      </c>
      <c r="DY10" s="35" t="str">
        <f t="shared" si="18"/>
        <v/>
      </c>
      <c r="DZ10" s="35" t="str">
        <f t="shared" si="18"/>
        <v/>
      </c>
      <c r="EA10" s="35" t="str">
        <f t="shared" si="18"/>
        <v/>
      </c>
      <c r="EB10" s="35" t="str">
        <f t="shared" si="18"/>
        <v/>
      </c>
      <c r="EC10" s="35" t="str">
        <f t="shared" si="18"/>
        <v/>
      </c>
      <c r="ED10" s="35" t="str">
        <f t="shared" si="18"/>
        <v/>
      </c>
      <c r="EE10" s="35" t="str">
        <f t="shared" si="18"/>
        <v/>
      </c>
      <c r="EF10" s="35" t="str">
        <f t="shared" si="18"/>
        <v/>
      </c>
      <c r="EG10" s="36" t="str">
        <f t="shared" si="18"/>
        <v/>
      </c>
      <c r="EH10" s="35" t="str">
        <f t="shared" si="18"/>
        <v/>
      </c>
      <c r="EI10" s="35" t="str">
        <f t="shared" si="18"/>
        <v/>
      </c>
      <c r="EJ10" s="35" t="str">
        <f t="shared" si="18"/>
        <v/>
      </c>
      <c r="EK10" s="35" t="str">
        <f t="shared" si="18"/>
        <v/>
      </c>
      <c r="EL10" s="35" t="str">
        <f t="shared" si="18"/>
        <v/>
      </c>
      <c r="EM10" s="35" t="str">
        <f t="shared" si="18"/>
        <v/>
      </c>
      <c r="EN10" s="35" t="str">
        <f t="shared" si="18"/>
        <v/>
      </c>
      <c r="EO10" s="35" t="str">
        <f t="shared" si="18"/>
        <v/>
      </c>
      <c r="EP10" s="35" t="str">
        <f t="shared" si="18"/>
        <v/>
      </c>
      <c r="EQ10" s="35" t="str">
        <f t="shared" si="14"/>
        <v/>
      </c>
      <c r="ER10" s="35" t="str">
        <f t="shared" si="14"/>
        <v/>
      </c>
      <c r="ES10" s="36" t="str">
        <f t="shared" si="14"/>
        <v/>
      </c>
      <c r="ET10" s="35" t="str">
        <f t="shared" si="14"/>
        <v/>
      </c>
      <c r="EU10" s="35" t="str">
        <f t="shared" si="14"/>
        <v/>
      </c>
      <c r="EV10" s="35" t="str">
        <f t="shared" si="14"/>
        <v/>
      </c>
      <c r="EW10" s="35" t="str">
        <f t="shared" si="14"/>
        <v/>
      </c>
      <c r="EX10" s="35" t="str">
        <f t="shared" si="14"/>
        <v/>
      </c>
      <c r="EY10" s="35" t="str">
        <f t="shared" si="14"/>
        <v/>
      </c>
      <c r="EZ10" s="35" t="str">
        <f t="shared" si="14"/>
        <v/>
      </c>
      <c r="FA10" s="35" t="str">
        <f t="shared" si="14"/>
        <v/>
      </c>
      <c r="FB10" s="35" t="str">
        <f t="shared" si="14"/>
        <v/>
      </c>
      <c r="FC10" s="35" t="str">
        <f t="shared" si="14"/>
        <v/>
      </c>
      <c r="FD10" s="35" t="str">
        <f t="shared" si="14"/>
        <v/>
      </c>
      <c r="FE10" s="36" t="str">
        <f t="shared" si="14"/>
        <v/>
      </c>
      <c r="FF10" s="35" t="str">
        <f t="shared" si="15"/>
        <v/>
      </c>
      <c r="FG10" s="35" t="str">
        <f t="shared" si="15"/>
        <v/>
      </c>
      <c r="FH10" s="35" t="str">
        <f t="shared" si="15"/>
        <v/>
      </c>
      <c r="FI10" s="35" t="str">
        <f t="shared" si="15"/>
        <v/>
      </c>
      <c r="FJ10" s="35" t="str">
        <f t="shared" si="15"/>
        <v/>
      </c>
      <c r="FK10" s="35" t="str">
        <f t="shared" si="15"/>
        <v/>
      </c>
      <c r="FL10" s="35" t="str">
        <f t="shared" si="15"/>
        <v/>
      </c>
      <c r="FM10" s="35" t="str">
        <f t="shared" si="15"/>
        <v/>
      </c>
      <c r="FN10" s="35" t="str">
        <f t="shared" si="15"/>
        <v/>
      </c>
      <c r="FO10" s="35" t="str">
        <f t="shared" si="15"/>
        <v/>
      </c>
      <c r="FP10" s="35" t="str">
        <f t="shared" si="15"/>
        <v/>
      </c>
      <c r="FQ10" s="36" t="str">
        <f t="shared" si="15"/>
        <v/>
      </c>
      <c r="FR10" s="35" t="str">
        <f t="shared" si="15"/>
        <v/>
      </c>
      <c r="FS10" s="35" t="str">
        <f t="shared" si="15"/>
        <v/>
      </c>
      <c r="FT10" s="35" t="str">
        <f t="shared" si="15"/>
        <v/>
      </c>
      <c r="FU10" s="35" t="str">
        <f t="shared" si="15"/>
        <v/>
      </c>
      <c r="FV10" s="35" t="str">
        <f t="shared" si="15"/>
        <v/>
      </c>
      <c r="FW10" s="35" t="str">
        <f t="shared" si="15"/>
        <v/>
      </c>
      <c r="FX10" s="35" t="str">
        <f t="shared" si="15"/>
        <v/>
      </c>
      <c r="FY10" s="35" t="str">
        <f t="shared" si="15"/>
        <v/>
      </c>
      <c r="FZ10" s="35" t="str">
        <f t="shared" si="15"/>
        <v/>
      </c>
      <c r="GA10" s="35" t="str">
        <f t="shared" si="15"/>
        <v/>
      </c>
      <c r="GB10" s="35" t="str">
        <f t="shared" si="15"/>
        <v/>
      </c>
      <c r="GC10" s="36" t="str">
        <f t="shared" si="15"/>
        <v/>
      </c>
      <c r="GD10" s="35" t="str">
        <f t="shared" si="15"/>
        <v/>
      </c>
      <c r="GE10" s="35" t="str">
        <f t="shared" si="15"/>
        <v/>
      </c>
      <c r="GF10" s="35" t="str">
        <f t="shared" si="15"/>
        <v/>
      </c>
      <c r="GG10" s="35" t="str">
        <f t="shared" si="15"/>
        <v/>
      </c>
      <c r="GH10" s="35" t="str">
        <f t="shared" si="15"/>
        <v/>
      </c>
      <c r="GI10" s="35" t="str">
        <f t="shared" si="15"/>
        <v/>
      </c>
      <c r="GJ10" s="35" t="str">
        <f t="shared" si="15"/>
        <v/>
      </c>
      <c r="GK10" s="35" t="str">
        <f t="shared" si="15"/>
        <v/>
      </c>
      <c r="GL10" s="35" t="str">
        <f t="shared" si="15"/>
        <v/>
      </c>
      <c r="GM10" s="35" t="str">
        <f t="shared" si="15"/>
        <v/>
      </c>
      <c r="GN10" s="35" t="str">
        <f t="shared" si="15"/>
        <v/>
      </c>
      <c r="GO10" s="36" t="str">
        <f t="shared" si="15"/>
        <v/>
      </c>
    </row>
    <row r="11" spans="1:197" s="37" customFormat="1" x14ac:dyDescent="0.2">
      <c r="A11" s="20">
        <v>8</v>
      </c>
      <c r="B11" s="13" t="str">
        <f>IF(Projektliste!F15&lt;&gt;"",Projektliste!F15," ")</f>
        <v xml:space="preserve"> </v>
      </c>
      <c r="C11" s="13" t="str">
        <f t="shared" si="16"/>
        <v xml:space="preserve"> </v>
      </c>
      <c r="D11" s="13" t="str">
        <f>IF(Projektliste!G15&lt;&gt;"",Projektliste!G15,"")</f>
        <v/>
      </c>
      <c r="E11" s="33" t="str">
        <f t="shared" si="6"/>
        <v/>
      </c>
      <c r="F11" s="34"/>
      <c r="G11" s="34"/>
      <c r="H11" s="20" t="str">
        <f>IF(Projektliste!H15&lt;&gt;"",Projektliste!H15,"")</f>
        <v/>
      </c>
      <c r="I11" s="21" t="str">
        <f t="shared" si="17"/>
        <v/>
      </c>
      <c r="J11" s="21">
        <f>IF(OR((Projektliste!$F$4=""),(Projektliste!$C15&gt;Projektliste!$F15),(Projektliste!$C15&gt;Projektliste!$G15),(Projektliste!$C15&gt;Projektliste!$F$4),(Projektliste!$G15&lt;Schedule!$B$17),(Projektliste!$F15&gt;Projektliste!$D15),(Schedule!$B$17&gt;Projektliste!$D15),(Projektliste!$F15&gt;Projektliste!$F$4),(Projektliste!$F15&gt;Projektliste!$G15),(Projektliste!$G15&gt;Projektliste!$D15)),"",COUNTIF(R11:GO11,"&gt;0"))</f>
        <v>0</v>
      </c>
      <c r="K11" s="23" t="str">
        <f t="shared" si="7"/>
        <v xml:space="preserve"> </v>
      </c>
      <c r="L11" s="14"/>
      <c r="M11" s="23" t="str">
        <f t="shared" si="8"/>
        <v xml:space="preserve"> </v>
      </c>
      <c r="N11" s="23" t="str">
        <f t="shared" si="9"/>
        <v xml:space="preserve"> </v>
      </c>
      <c r="O11" s="23" t="str">
        <f t="shared" si="10"/>
        <v xml:space="preserve"> </v>
      </c>
      <c r="P11" s="23" t="str">
        <f t="shared" si="11"/>
        <v xml:space="preserve"> </v>
      </c>
      <c r="Q11" s="14"/>
      <c r="R11" s="35" t="str">
        <f t="shared" si="12"/>
        <v/>
      </c>
      <c r="S11" s="35" t="str">
        <f t="shared" si="12"/>
        <v/>
      </c>
      <c r="T11" s="35" t="str">
        <f t="shared" si="12"/>
        <v/>
      </c>
      <c r="U11" s="35" t="str">
        <f t="shared" si="12"/>
        <v/>
      </c>
      <c r="V11" s="35" t="str">
        <f t="shared" si="12"/>
        <v/>
      </c>
      <c r="W11" s="35" t="str">
        <f t="shared" si="12"/>
        <v/>
      </c>
      <c r="X11" s="35" t="str">
        <f t="shared" si="12"/>
        <v/>
      </c>
      <c r="Y11" s="35" t="str">
        <f t="shared" si="12"/>
        <v/>
      </c>
      <c r="Z11" s="35" t="str">
        <f t="shared" si="12"/>
        <v/>
      </c>
      <c r="AA11" s="35" t="str">
        <f t="shared" si="12"/>
        <v/>
      </c>
      <c r="AB11" s="35" t="str">
        <f t="shared" si="12"/>
        <v/>
      </c>
      <c r="AC11" s="36" t="str">
        <f t="shared" si="12"/>
        <v/>
      </c>
      <c r="AD11" s="35" t="str">
        <f t="shared" si="12"/>
        <v/>
      </c>
      <c r="AE11" s="35" t="str">
        <f t="shared" si="12"/>
        <v/>
      </c>
      <c r="AF11" s="35" t="str">
        <f t="shared" si="12"/>
        <v/>
      </c>
      <c r="AG11" s="35" t="str">
        <f t="shared" si="12"/>
        <v/>
      </c>
      <c r="AH11" s="35" t="str">
        <f t="shared" si="19"/>
        <v/>
      </c>
      <c r="AI11" s="35" t="str">
        <f t="shared" si="19"/>
        <v/>
      </c>
      <c r="AJ11" s="35" t="str">
        <f t="shared" si="19"/>
        <v/>
      </c>
      <c r="AK11" s="35" t="str">
        <f t="shared" si="19"/>
        <v/>
      </c>
      <c r="AL11" s="35" t="str">
        <f t="shared" si="19"/>
        <v/>
      </c>
      <c r="AM11" s="35" t="str">
        <f t="shared" si="19"/>
        <v/>
      </c>
      <c r="AN11" s="35" t="str">
        <f t="shared" si="19"/>
        <v/>
      </c>
      <c r="AO11" s="36" t="str">
        <f t="shared" si="19"/>
        <v/>
      </c>
      <c r="AP11" s="35" t="str">
        <f t="shared" si="19"/>
        <v/>
      </c>
      <c r="AQ11" s="35" t="str">
        <f t="shared" si="19"/>
        <v/>
      </c>
      <c r="AR11" s="35" t="str">
        <f t="shared" si="19"/>
        <v/>
      </c>
      <c r="AS11" s="35" t="str">
        <f t="shared" si="19"/>
        <v/>
      </c>
      <c r="AT11" s="35" t="str">
        <f t="shared" si="19"/>
        <v/>
      </c>
      <c r="AU11" s="35" t="str">
        <f t="shared" si="19"/>
        <v/>
      </c>
      <c r="AV11" s="35" t="str">
        <f t="shared" si="19"/>
        <v/>
      </c>
      <c r="AW11" s="35" t="str">
        <f t="shared" si="19"/>
        <v/>
      </c>
      <c r="AX11" s="35" t="str">
        <f t="shared" si="19"/>
        <v/>
      </c>
      <c r="AY11" s="35" t="str">
        <f t="shared" si="19"/>
        <v/>
      </c>
      <c r="AZ11" s="35" t="str">
        <f t="shared" si="19"/>
        <v/>
      </c>
      <c r="BA11" s="36" t="str">
        <f t="shared" si="19"/>
        <v/>
      </c>
      <c r="BB11" s="35" t="str">
        <f t="shared" si="19"/>
        <v/>
      </c>
      <c r="BC11" s="35" t="str">
        <f t="shared" si="19"/>
        <v/>
      </c>
      <c r="BD11" s="35" t="str">
        <f t="shared" si="19"/>
        <v/>
      </c>
      <c r="BE11" s="35" t="str">
        <f t="shared" si="19"/>
        <v/>
      </c>
      <c r="BF11" s="35" t="str">
        <f t="shared" si="19"/>
        <v/>
      </c>
      <c r="BG11" s="35" t="str">
        <f t="shared" si="19"/>
        <v/>
      </c>
      <c r="BH11" s="35" t="str">
        <f t="shared" si="19"/>
        <v/>
      </c>
      <c r="BI11" s="35" t="str">
        <f t="shared" si="19"/>
        <v/>
      </c>
      <c r="BJ11" s="35" t="str">
        <f t="shared" si="19"/>
        <v/>
      </c>
      <c r="BK11" s="35" t="str">
        <f t="shared" si="19"/>
        <v/>
      </c>
      <c r="BL11" s="35" t="str">
        <f t="shared" si="19"/>
        <v/>
      </c>
      <c r="BM11" s="36" t="str">
        <f t="shared" si="19"/>
        <v/>
      </c>
      <c r="BN11" s="35" t="str">
        <f t="shared" si="19"/>
        <v/>
      </c>
      <c r="BO11" s="35" t="str">
        <f t="shared" si="19"/>
        <v/>
      </c>
      <c r="BP11" s="35" t="str">
        <f t="shared" si="19"/>
        <v/>
      </c>
      <c r="BQ11" s="35" t="str">
        <f t="shared" si="19"/>
        <v/>
      </c>
      <c r="BR11" s="35" t="str">
        <f t="shared" si="19"/>
        <v/>
      </c>
      <c r="BS11" s="35" t="str">
        <f t="shared" si="19"/>
        <v/>
      </c>
      <c r="BT11" s="35" t="str">
        <f t="shared" si="19"/>
        <v/>
      </c>
      <c r="BU11" s="35" t="str">
        <f t="shared" si="19"/>
        <v/>
      </c>
      <c r="BV11" s="35" t="str">
        <f t="shared" si="19"/>
        <v/>
      </c>
      <c r="BW11" s="35" t="str">
        <f t="shared" si="19"/>
        <v/>
      </c>
      <c r="BX11" s="35" t="str">
        <f t="shared" si="19"/>
        <v/>
      </c>
      <c r="BY11" s="36" t="str">
        <f t="shared" si="19"/>
        <v/>
      </c>
      <c r="BZ11" s="35" t="str">
        <f t="shared" si="19"/>
        <v/>
      </c>
      <c r="CA11" s="35" t="str">
        <f t="shared" si="19"/>
        <v/>
      </c>
      <c r="CB11" s="35" t="str">
        <f t="shared" si="19"/>
        <v/>
      </c>
      <c r="CC11" s="35" t="str">
        <f t="shared" si="19"/>
        <v/>
      </c>
      <c r="CD11" s="35" t="str">
        <f t="shared" si="19"/>
        <v/>
      </c>
      <c r="CE11" s="35" t="str">
        <f t="shared" si="19"/>
        <v/>
      </c>
      <c r="CF11" s="35" t="str">
        <f t="shared" si="19"/>
        <v/>
      </c>
      <c r="CG11" s="35" t="str">
        <f t="shared" si="19"/>
        <v/>
      </c>
      <c r="CH11" s="35" t="str">
        <f t="shared" si="19"/>
        <v/>
      </c>
      <c r="CI11" s="35" t="str">
        <f t="shared" si="19"/>
        <v/>
      </c>
      <c r="CJ11" s="35" t="str">
        <f t="shared" si="19"/>
        <v/>
      </c>
      <c r="CK11" s="36" t="str">
        <f t="shared" si="19"/>
        <v/>
      </c>
      <c r="CL11" s="35" t="str">
        <f t="shared" si="19"/>
        <v/>
      </c>
      <c r="CM11" s="35" t="str">
        <f t="shared" si="19"/>
        <v/>
      </c>
      <c r="CN11" s="35" t="str">
        <f t="shared" si="19"/>
        <v/>
      </c>
      <c r="CO11" s="35" t="str">
        <f t="shared" si="19"/>
        <v/>
      </c>
      <c r="CP11" s="35" t="str">
        <f t="shared" si="19"/>
        <v/>
      </c>
      <c r="CQ11" s="35" t="str">
        <f t="shared" si="19"/>
        <v/>
      </c>
      <c r="CR11" s="35" t="str">
        <f t="shared" si="19"/>
        <v/>
      </c>
      <c r="CS11" s="35" t="str">
        <f t="shared" ref="CS11:EO14" si="20">IF($D11&lt;&gt;"",IF(EOMONTH($D11,0)&gt;=CS$3,IF($B11&lt;=CS$3,$H11,""),""),"")</f>
        <v/>
      </c>
      <c r="CT11" s="35" t="str">
        <f t="shared" si="20"/>
        <v/>
      </c>
      <c r="CU11" s="35" t="str">
        <f t="shared" si="20"/>
        <v/>
      </c>
      <c r="CV11" s="35" t="str">
        <f t="shared" si="20"/>
        <v/>
      </c>
      <c r="CW11" s="36" t="str">
        <f t="shared" si="20"/>
        <v/>
      </c>
      <c r="CX11" s="35" t="str">
        <f t="shared" si="20"/>
        <v/>
      </c>
      <c r="CY11" s="35" t="str">
        <f t="shared" si="20"/>
        <v/>
      </c>
      <c r="CZ11" s="35" t="str">
        <f t="shared" si="20"/>
        <v/>
      </c>
      <c r="DA11" s="35" t="str">
        <f t="shared" si="20"/>
        <v/>
      </c>
      <c r="DB11" s="35" t="str">
        <f t="shared" si="20"/>
        <v/>
      </c>
      <c r="DC11" s="35" t="str">
        <f t="shared" si="20"/>
        <v/>
      </c>
      <c r="DD11" s="35" t="str">
        <f t="shared" si="20"/>
        <v/>
      </c>
      <c r="DE11" s="35" t="str">
        <f t="shared" si="20"/>
        <v/>
      </c>
      <c r="DF11" s="35" t="str">
        <f t="shared" si="20"/>
        <v/>
      </c>
      <c r="DG11" s="35" t="str">
        <f t="shared" si="20"/>
        <v/>
      </c>
      <c r="DH11" s="35" t="str">
        <f t="shared" si="20"/>
        <v/>
      </c>
      <c r="DI11" s="36" t="str">
        <f t="shared" si="20"/>
        <v/>
      </c>
      <c r="DJ11" s="35" t="str">
        <f t="shared" si="20"/>
        <v/>
      </c>
      <c r="DK11" s="35" t="str">
        <f t="shared" si="20"/>
        <v/>
      </c>
      <c r="DL11" s="35" t="str">
        <f t="shared" si="20"/>
        <v/>
      </c>
      <c r="DM11" s="35" t="str">
        <f t="shared" si="20"/>
        <v/>
      </c>
      <c r="DN11" s="35" t="str">
        <f t="shared" si="20"/>
        <v/>
      </c>
      <c r="DO11" s="35" t="str">
        <f t="shared" si="20"/>
        <v/>
      </c>
      <c r="DP11" s="35" t="str">
        <f t="shared" si="20"/>
        <v/>
      </c>
      <c r="DQ11" s="35" t="str">
        <f t="shared" si="20"/>
        <v/>
      </c>
      <c r="DR11" s="35" t="str">
        <f t="shared" si="20"/>
        <v/>
      </c>
      <c r="DS11" s="35" t="str">
        <f t="shared" si="20"/>
        <v/>
      </c>
      <c r="DT11" s="35" t="str">
        <f t="shared" si="20"/>
        <v/>
      </c>
      <c r="DU11" s="36" t="str">
        <f t="shared" si="20"/>
        <v/>
      </c>
      <c r="DV11" s="35" t="str">
        <f t="shared" si="20"/>
        <v/>
      </c>
      <c r="DW11" s="35" t="str">
        <f t="shared" si="20"/>
        <v/>
      </c>
      <c r="DX11" s="35" t="str">
        <f t="shared" si="20"/>
        <v/>
      </c>
      <c r="DY11" s="35" t="str">
        <f t="shared" si="20"/>
        <v/>
      </c>
      <c r="DZ11" s="35" t="str">
        <f t="shared" si="20"/>
        <v/>
      </c>
      <c r="EA11" s="35" t="str">
        <f t="shared" si="20"/>
        <v/>
      </c>
      <c r="EB11" s="35" t="str">
        <f t="shared" si="20"/>
        <v/>
      </c>
      <c r="EC11" s="35" t="str">
        <f t="shared" si="20"/>
        <v/>
      </c>
      <c r="ED11" s="35" t="str">
        <f t="shared" si="20"/>
        <v/>
      </c>
      <c r="EE11" s="35" t="str">
        <f t="shared" si="20"/>
        <v/>
      </c>
      <c r="EF11" s="35" t="str">
        <f t="shared" si="20"/>
        <v/>
      </c>
      <c r="EG11" s="36" t="str">
        <f t="shared" si="20"/>
        <v/>
      </c>
      <c r="EH11" s="35" t="str">
        <f t="shared" si="20"/>
        <v/>
      </c>
      <c r="EI11" s="35" t="str">
        <f t="shared" si="20"/>
        <v/>
      </c>
      <c r="EJ11" s="35" t="str">
        <f t="shared" si="20"/>
        <v/>
      </c>
      <c r="EK11" s="35" t="str">
        <f t="shared" si="20"/>
        <v/>
      </c>
      <c r="EL11" s="35" t="str">
        <f t="shared" si="20"/>
        <v/>
      </c>
      <c r="EM11" s="35" t="str">
        <f t="shared" si="20"/>
        <v/>
      </c>
      <c r="EN11" s="35" t="str">
        <f t="shared" si="20"/>
        <v/>
      </c>
      <c r="EO11" s="35" t="str">
        <f t="shared" si="20"/>
        <v/>
      </c>
      <c r="EP11" s="35" t="str">
        <f t="shared" si="18"/>
        <v/>
      </c>
      <c r="EQ11" s="35" t="str">
        <f t="shared" si="14"/>
        <v/>
      </c>
      <c r="ER11" s="35" t="str">
        <f t="shared" si="14"/>
        <v/>
      </c>
      <c r="ES11" s="36" t="str">
        <f t="shared" ref="ES11:GO14" si="21">IF($D11&lt;&gt;"",IF(EOMONTH($D11,0)&gt;=ES$3,IF($B11&lt;=ES$3,$H11,""),""),"")</f>
        <v/>
      </c>
      <c r="ET11" s="35" t="str">
        <f t="shared" si="21"/>
        <v/>
      </c>
      <c r="EU11" s="35" t="str">
        <f t="shared" si="21"/>
        <v/>
      </c>
      <c r="EV11" s="35" t="str">
        <f t="shared" si="21"/>
        <v/>
      </c>
      <c r="EW11" s="35" t="str">
        <f t="shared" si="21"/>
        <v/>
      </c>
      <c r="EX11" s="35" t="str">
        <f t="shared" si="21"/>
        <v/>
      </c>
      <c r="EY11" s="35" t="str">
        <f t="shared" si="21"/>
        <v/>
      </c>
      <c r="EZ11" s="35" t="str">
        <f t="shared" si="21"/>
        <v/>
      </c>
      <c r="FA11" s="35" t="str">
        <f t="shared" si="21"/>
        <v/>
      </c>
      <c r="FB11" s="35" t="str">
        <f t="shared" si="21"/>
        <v/>
      </c>
      <c r="FC11" s="35" t="str">
        <f t="shared" si="21"/>
        <v/>
      </c>
      <c r="FD11" s="35" t="str">
        <f t="shared" si="21"/>
        <v/>
      </c>
      <c r="FE11" s="36" t="str">
        <f t="shared" si="21"/>
        <v/>
      </c>
      <c r="FF11" s="35" t="str">
        <f t="shared" si="21"/>
        <v/>
      </c>
      <c r="FG11" s="35" t="str">
        <f t="shared" si="21"/>
        <v/>
      </c>
      <c r="FH11" s="35" t="str">
        <f t="shared" si="21"/>
        <v/>
      </c>
      <c r="FI11" s="35" t="str">
        <f t="shared" si="21"/>
        <v/>
      </c>
      <c r="FJ11" s="35" t="str">
        <f t="shared" si="21"/>
        <v/>
      </c>
      <c r="FK11" s="35" t="str">
        <f t="shared" si="21"/>
        <v/>
      </c>
      <c r="FL11" s="35" t="str">
        <f t="shared" si="21"/>
        <v/>
      </c>
      <c r="FM11" s="35" t="str">
        <f t="shared" si="21"/>
        <v/>
      </c>
      <c r="FN11" s="35" t="str">
        <f t="shared" si="21"/>
        <v/>
      </c>
      <c r="FO11" s="35" t="str">
        <f t="shared" si="21"/>
        <v/>
      </c>
      <c r="FP11" s="35" t="str">
        <f t="shared" si="21"/>
        <v/>
      </c>
      <c r="FQ11" s="36" t="str">
        <f t="shared" si="21"/>
        <v/>
      </c>
      <c r="FR11" s="35" t="str">
        <f t="shared" si="21"/>
        <v/>
      </c>
      <c r="FS11" s="35" t="str">
        <f t="shared" si="21"/>
        <v/>
      </c>
      <c r="FT11" s="35" t="str">
        <f t="shared" si="21"/>
        <v/>
      </c>
      <c r="FU11" s="35" t="str">
        <f t="shared" si="21"/>
        <v/>
      </c>
      <c r="FV11" s="35" t="str">
        <f t="shared" si="21"/>
        <v/>
      </c>
      <c r="FW11" s="35" t="str">
        <f t="shared" si="21"/>
        <v/>
      </c>
      <c r="FX11" s="35" t="str">
        <f t="shared" si="21"/>
        <v/>
      </c>
      <c r="FY11" s="35" t="str">
        <f t="shared" si="21"/>
        <v/>
      </c>
      <c r="FZ11" s="35" t="str">
        <f t="shared" si="21"/>
        <v/>
      </c>
      <c r="GA11" s="35" t="str">
        <f t="shared" si="21"/>
        <v/>
      </c>
      <c r="GB11" s="35" t="str">
        <f t="shared" si="21"/>
        <v/>
      </c>
      <c r="GC11" s="36" t="str">
        <f t="shared" si="21"/>
        <v/>
      </c>
      <c r="GD11" s="35" t="str">
        <f t="shared" si="21"/>
        <v/>
      </c>
      <c r="GE11" s="35" t="str">
        <f t="shared" si="21"/>
        <v/>
      </c>
      <c r="GF11" s="35" t="str">
        <f t="shared" si="21"/>
        <v/>
      </c>
      <c r="GG11" s="35" t="str">
        <f t="shared" si="21"/>
        <v/>
      </c>
      <c r="GH11" s="35" t="str">
        <f t="shared" si="21"/>
        <v/>
      </c>
      <c r="GI11" s="35" t="str">
        <f t="shared" si="21"/>
        <v/>
      </c>
      <c r="GJ11" s="35" t="str">
        <f t="shared" si="21"/>
        <v/>
      </c>
      <c r="GK11" s="35" t="str">
        <f t="shared" si="21"/>
        <v/>
      </c>
      <c r="GL11" s="35" t="str">
        <f t="shared" si="21"/>
        <v/>
      </c>
      <c r="GM11" s="35" t="str">
        <f t="shared" si="21"/>
        <v/>
      </c>
      <c r="GN11" s="35" t="str">
        <f t="shared" si="21"/>
        <v/>
      </c>
      <c r="GO11" s="36" t="str">
        <f>IF($D11&lt;&gt;"",IF(EOMONTH($D11,0)&gt;=GO$3,IF($B11&lt;=GO$3,$H11,""),""),"")</f>
        <v/>
      </c>
    </row>
    <row r="12" spans="1:197" s="37" customFormat="1" x14ac:dyDescent="0.2">
      <c r="A12" s="20">
        <v>9</v>
      </c>
      <c r="B12" s="13" t="str">
        <f>IF(Projektliste!F16&lt;&gt;"",Projektliste!F16," ")</f>
        <v xml:space="preserve"> </v>
      </c>
      <c r="C12" s="13" t="str">
        <f t="shared" si="16"/>
        <v xml:space="preserve"> </v>
      </c>
      <c r="D12" s="13" t="str">
        <f>IF(Projektliste!G16&lt;&gt;"",Projektliste!G16,"")</f>
        <v/>
      </c>
      <c r="E12" s="33" t="str">
        <f t="shared" si="6"/>
        <v/>
      </c>
      <c r="F12" s="34"/>
      <c r="G12" s="34"/>
      <c r="H12" s="20" t="str">
        <f>IF(Projektliste!H16&lt;&gt;"",Projektliste!H16,"")</f>
        <v/>
      </c>
      <c r="I12" s="21" t="str">
        <f t="shared" si="17"/>
        <v/>
      </c>
      <c r="J12" s="21">
        <f>IF(OR((Projektliste!$F$4=""),(Projektliste!$C16&gt;Projektliste!$F16),(Projektliste!$C16&gt;Projektliste!$G16),(Projektliste!$C16&gt;Projektliste!$F$4),(Projektliste!$G16&lt;Schedule!$B$17),(Projektliste!$F16&gt;Projektliste!$D16),(Schedule!$B$17&gt;Projektliste!$D16),(Projektliste!$F16&gt;Projektliste!$F$4),(Projektliste!$F16&gt;Projektliste!$G16),(Projektliste!$G16&gt;Projektliste!$D16)),"",COUNTIF(R12:GO12,"&gt;0"))</f>
        <v>0</v>
      </c>
      <c r="K12" s="23" t="str">
        <f t="shared" si="7"/>
        <v xml:space="preserve"> </v>
      </c>
      <c r="L12" s="14"/>
      <c r="M12" s="23" t="str">
        <f t="shared" si="8"/>
        <v xml:space="preserve"> </v>
      </c>
      <c r="N12" s="23" t="str">
        <f t="shared" si="9"/>
        <v xml:space="preserve"> </v>
      </c>
      <c r="O12" s="23" t="str">
        <f t="shared" si="10"/>
        <v xml:space="preserve"> </v>
      </c>
      <c r="P12" s="23" t="str">
        <f t="shared" si="11"/>
        <v xml:space="preserve"> </v>
      </c>
      <c r="Q12" s="14"/>
      <c r="R12" s="35" t="str">
        <f t="shared" si="12"/>
        <v/>
      </c>
      <c r="S12" s="35" t="str">
        <f t="shared" si="12"/>
        <v/>
      </c>
      <c r="T12" s="35" t="str">
        <f t="shared" si="12"/>
        <v/>
      </c>
      <c r="U12" s="35" t="str">
        <f t="shared" si="12"/>
        <v/>
      </c>
      <c r="V12" s="35" t="str">
        <f t="shared" si="12"/>
        <v/>
      </c>
      <c r="W12" s="35" t="str">
        <f t="shared" si="12"/>
        <v/>
      </c>
      <c r="X12" s="35" t="str">
        <f t="shared" si="12"/>
        <v/>
      </c>
      <c r="Y12" s="35" t="str">
        <f t="shared" si="12"/>
        <v/>
      </c>
      <c r="Z12" s="35" t="str">
        <f t="shared" si="12"/>
        <v/>
      </c>
      <c r="AA12" s="35" t="str">
        <f t="shared" si="12"/>
        <v/>
      </c>
      <c r="AB12" s="35" t="str">
        <f t="shared" si="12"/>
        <v/>
      </c>
      <c r="AC12" s="36" t="str">
        <f t="shared" si="12"/>
        <v/>
      </c>
      <c r="AD12" s="35" t="str">
        <f t="shared" si="12"/>
        <v/>
      </c>
      <c r="AE12" s="35" t="str">
        <f t="shared" si="12"/>
        <v/>
      </c>
      <c r="AF12" s="35" t="str">
        <f t="shared" si="12"/>
        <v/>
      </c>
      <c r="AG12" s="35" t="str">
        <f t="shared" si="12"/>
        <v/>
      </c>
      <c r="AH12" s="35" t="str">
        <f t="shared" ref="AH12:CS15" si="22">IF($D12&lt;&gt;"",IF(EOMONTH($D12,0)&gt;=AH$3,IF($B12&lt;=AH$3,$H12,""),""),"")</f>
        <v/>
      </c>
      <c r="AI12" s="35" t="str">
        <f t="shared" si="22"/>
        <v/>
      </c>
      <c r="AJ12" s="35" t="str">
        <f t="shared" si="22"/>
        <v/>
      </c>
      <c r="AK12" s="35" t="str">
        <f t="shared" si="22"/>
        <v/>
      </c>
      <c r="AL12" s="35" t="str">
        <f t="shared" si="22"/>
        <v/>
      </c>
      <c r="AM12" s="35" t="str">
        <f t="shared" si="22"/>
        <v/>
      </c>
      <c r="AN12" s="35" t="str">
        <f t="shared" si="22"/>
        <v/>
      </c>
      <c r="AO12" s="36" t="str">
        <f t="shared" si="22"/>
        <v/>
      </c>
      <c r="AP12" s="35" t="str">
        <f t="shared" si="22"/>
        <v/>
      </c>
      <c r="AQ12" s="35" t="str">
        <f t="shared" si="22"/>
        <v/>
      </c>
      <c r="AR12" s="35" t="str">
        <f t="shared" si="22"/>
        <v/>
      </c>
      <c r="AS12" s="35" t="str">
        <f t="shared" si="22"/>
        <v/>
      </c>
      <c r="AT12" s="35" t="str">
        <f t="shared" si="22"/>
        <v/>
      </c>
      <c r="AU12" s="35" t="str">
        <f t="shared" si="22"/>
        <v/>
      </c>
      <c r="AV12" s="35" t="str">
        <f t="shared" si="22"/>
        <v/>
      </c>
      <c r="AW12" s="35" t="str">
        <f t="shared" si="22"/>
        <v/>
      </c>
      <c r="AX12" s="35" t="str">
        <f t="shared" si="22"/>
        <v/>
      </c>
      <c r="AY12" s="35" t="str">
        <f t="shared" si="22"/>
        <v/>
      </c>
      <c r="AZ12" s="35" t="str">
        <f t="shared" si="22"/>
        <v/>
      </c>
      <c r="BA12" s="36" t="str">
        <f t="shared" si="22"/>
        <v/>
      </c>
      <c r="BB12" s="35" t="str">
        <f t="shared" si="22"/>
        <v/>
      </c>
      <c r="BC12" s="35" t="str">
        <f t="shared" si="22"/>
        <v/>
      </c>
      <c r="BD12" s="35" t="str">
        <f t="shared" si="22"/>
        <v/>
      </c>
      <c r="BE12" s="35" t="str">
        <f t="shared" si="22"/>
        <v/>
      </c>
      <c r="BF12" s="35" t="str">
        <f t="shared" si="22"/>
        <v/>
      </c>
      <c r="BG12" s="35" t="str">
        <f t="shared" si="22"/>
        <v/>
      </c>
      <c r="BH12" s="35" t="str">
        <f t="shared" si="22"/>
        <v/>
      </c>
      <c r="BI12" s="35" t="str">
        <f t="shared" si="22"/>
        <v/>
      </c>
      <c r="BJ12" s="35" t="str">
        <f t="shared" si="22"/>
        <v/>
      </c>
      <c r="BK12" s="35" t="str">
        <f t="shared" si="22"/>
        <v/>
      </c>
      <c r="BL12" s="35" t="str">
        <f t="shared" si="22"/>
        <v/>
      </c>
      <c r="BM12" s="36" t="str">
        <f t="shared" si="22"/>
        <v/>
      </c>
      <c r="BN12" s="35" t="str">
        <f t="shared" si="22"/>
        <v/>
      </c>
      <c r="BO12" s="35" t="str">
        <f t="shared" si="22"/>
        <v/>
      </c>
      <c r="BP12" s="35" t="str">
        <f t="shared" si="22"/>
        <v/>
      </c>
      <c r="BQ12" s="35" t="str">
        <f t="shared" si="22"/>
        <v/>
      </c>
      <c r="BR12" s="35" t="str">
        <f t="shared" si="22"/>
        <v/>
      </c>
      <c r="BS12" s="35" t="str">
        <f t="shared" si="22"/>
        <v/>
      </c>
      <c r="BT12" s="35" t="str">
        <f t="shared" si="22"/>
        <v/>
      </c>
      <c r="BU12" s="35" t="str">
        <f t="shared" si="22"/>
        <v/>
      </c>
      <c r="BV12" s="35" t="str">
        <f t="shared" si="22"/>
        <v/>
      </c>
      <c r="BW12" s="35" t="str">
        <f t="shared" si="22"/>
        <v/>
      </c>
      <c r="BX12" s="35" t="str">
        <f t="shared" si="22"/>
        <v/>
      </c>
      <c r="BY12" s="36" t="str">
        <f t="shared" si="22"/>
        <v/>
      </c>
      <c r="BZ12" s="35" t="str">
        <f t="shared" si="22"/>
        <v/>
      </c>
      <c r="CA12" s="35" t="str">
        <f t="shared" si="22"/>
        <v/>
      </c>
      <c r="CB12" s="35" t="str">
        <f t="shared" si="22"/>
        <v/>
      </c>
      <c r="CC12" s="35" t="str">
        <f t="shared" si="22"/>
        <v/>
      </c>
      <c r="CD12" s="35" t="str">
        <f t="shared" si="22"/>
        <v/>
      </c>
      <c r="CE12" s="35" t="str">
        <f t="shared" si="22"/>
        <v/>
      </c>
      <c r="CF12" s="35" t="str">
        <f t="shared" si="22"/>
        <v/>
      </c>
      <c r="CG12" s="35" t="str">
        <f t="shared" si="22"/>
        <v/>
      </c>
      <c r="CH12" s="35" t="str">
        <f t="shared" si="22"/>
        <v/>
      </c>
      <c r="CI12" s="35" t="str">
        <f t="shared" si="22"/>
        <v/>
      </c>
      <c r="CJ12" s="35" t="str">
        <f t="shared" si="22"/>
        <v/>
      </c>
      <c r="CK12" s="36" t="str">
        <f t="shared" si="22"/>
        <v/>
      </c>
      <c r="CL12" s="35" t="str">
        <f t="shared" si="22"/>
        <v/>
      </c>
      <c r="CM12" s="35" t="str">
        <f t="shared" si="22"/>
        <v/>
      </c>
      <c r="CN12" s="35" t="str">
        <f t="shared" si="22"/>
        <v/>
      </c>
      <c r="CO12" s="35" t="str">
        <f t="shared" si="22"/>
        <v/>
      </c>
      <c r="CP12" s="35" t="str">
        <f t="shared" si="22"/>
        <v/>
      </c>
      <c r="CQ12" s="35" t="str">
        <f t="shared" si="22"/>
        <v/>
      </c>
      <c r="CR12" s="35" t="str">
        <f t="shared" si="22"/>
        <v/>
      </c>
      <c r="CS12" s="35" t="str">
        <f t="shared" si="22"/>
        <v/>
      </c>
      <c r="CT12" s="35" t="str">
        <f t="shared" si="20"/>
        <v/>
      </c>
      <c r="CU12" s="35" t="str">
        <f t="shared" si="20"/>
        <v/>
      </c>
      <c r="CV12" s="35" t="str">
        <f t="shared" si="20"/>
        <v/>
      </c>
      <c r="CW12" s="36" t="str">
        <f t="shared" si="20"/>
        <v/>
      </c>
      <c r="CX12" s="35" t="str">
        <f t="shared" si="20"/>
        <v/>
      </c>
      <c r="CY12" s="35" t="str">
        <f t="shared" si="20"/>
        <v/>
      </c>
      <c r="CZ12" s="35" t="str">
        <f t="shared" si="20"/>
        <v/>
      </c>
      <c r="DA12" s="35" t="str">
        <f t="shared" si="20"/>
        <v/>
      </c>
      <c r="DB12" s="35" t="str">
        <f t="shared" si="20"/>
        <v/>
      </c>
      <c r="DC12" s="35" t="str">
        <f t="shared" si="20"/>
        <v/>
      </c>
      <c r="DD12" s="35" t="str">
        <f t="shared" si="20"/>
        <v/>
      </c>
      <c r="DE12" s="35" t="str">
        <f t="shared" si="20"/>
        <v/>
      </c>
      <c r="DF12" s="35" t="str">
        <f t="shared" si="20"/>
        <v/>
      </c>
      <c r="DG12" s="35" t="str">
        <f t="shared" si="20"/>
        <v/>
      </c>
      <c r="DH12" s="35" t="str">
        <f t="shared" si="20"/>
        <v/>
      </c>
      <c r="DI12" s="36" t="str">
        <f t="shared" si="20"/>
        <v/>
      </c>
      <c r="DJ12" s="35" t="str">
        <f t="shared" si="20"/>
        <v/>
      </c>
      <c r="DK12" s="35" t="str">
        <f t="shared" si="20"/>
        <v/>
      </c>
      <c r="DL12" s="35" t="str">
        <f t="shared" si="20"/>
        <v/>
      </c>
      <c r="DM12" s="35" t="str">
        <f t="shared" si="20"/>
        <v/>
      </c>
      <c r="DN12" s="35" t="str">
        <f t="shared" si="20"/>
        <v/>
      </c>
      <c r="DO12" s="35" t="str">
        <f t="shared" si="20"/>
        <v/>
      </c>
      <c r="DP12" s="35" t="str">
        <f t="shared" si="20"/>
        <v/>
      </c>
      <c r="DQ12" s="35" t="str">
        <f t="shared" si="20"/>
        <v/>
      </c>
      <c r="DR12" s="35" t="str">
        <f t="shared" si="20"/>
        <v/>
      </c>
      <c r="DS12" s="35" t="str">
        <f t="shared" si="20"/>
        <v/>
      </c>
      <c r="DT12" s="35" t="str">
        <f t="shared" si="20"/>
        <v/>
      </c>
      <c r="DU12" s="36" t="str">
        <f t="shared" si="20"/>
        <v/>
      </c>
      <c r="DV12" s="35" t="str">
        <f t="shared" si="20"/>
        <v/>
      </c>
      <c r="DW12" s="35" t="str">
        <f t="shared" si="20"/>
        <v/>
      </c>
      <c r="DX12" s="35" t="str">
        <f t="shared" si="20"/>
        <v/>
      </c>
      <c r="DY12" s="35" t="str">
        <f t="shared" si="20"/>
        <v/>
      </c>
      <c r="DZ12" s="35" t="str">
        <f t="shared" si="20"/>
        <v/>
      </c>
      <c r="EA12" s="35" t="str">
        <f t="shared" si="20"/>
        <v/>
      </c>
      <c r="EB12" s="35" t="str">
        <f t="shared" si="20"/>
        <v/>
      </c>
      <c r="EC12" s="35" t="str">
        <f t="shared" si="20"/>
        <v/>
      </c>
      <c r="ED12" s="35" t="str">
        <f t="shared" si="20"/>
        <v/>
      </c>
      <c r="EE12" s="35" t="str">
        <f t="shared" si="20"/>
        <v/>
      </c>
      <c r="EF12" s="35" t="str">
        <f t="shared" si="20"/>
        <v/>
      </c>
      <c r="EG12" s="36" t="str">
        <f t="shared" si="20"/>
        <v/>
      </c>
      <c r="EH12" s="35" t="str">
        <f t="shared" si="20"/>
        <v/>
      </c>
      <c r="EI12" s="35" t="str">
        <f t="shared" si="20"/>
        <v/>
      </c>
      <c r="EJ12" s="35" t="str">
        <f t="shared" si="20"/>
        <v/>
      </c>
      <c r="EK12" s="35" t="str">
        <f t="shared" si="20"/>
        <v/>
      </c>
      <c r="EL12" s="35" t="str">
        <f t="shared" si="20"/>
        <v/>
      </c>
      <c r="EM12" s="35" t="str">
        <f t="shared" si="20"/>
        <v/>
      </c>
      <c r="EN12" s="35" t="str">
        <f t="shared" si="20"/>
        <v/>
      </c>
      <c r="EO12" s="35" t="str">
        <f t="shared" si="20"/>
        <v/>
      </c>
      <c r="EP12" s="35" t="str">
        <f t="shared" si="18"/>
        <v/>
      </c>
      <c r="EQ12" s="35" t="str">
        <f t="shared" si="18"/>
        <v/>
      </c>
      <c r="ER12" s="35" t="str">
        <f t="shared" si="18"/>
        <v/>
      </c>
      <c r="ES12" s="36" t="str">
        <f t="shared" si="18"/>
        <v/>
      </c>
      <c r="ET12" s="35" t="str">
        <f t="shared" si="18"/>
        <v/>
      </c>
      <c r="EU12" s="35" t="str">
        <f t="shared" si="18"/>
        <v/>
      </c>
      <c r="EV12" s="35" t="str">
        <f t="shared" si="18"/>
        <v/>
      </c>
      <c r="EW12" s="35" t="str">
        <f t="shared" si="18"/>
        <v/>
      </c>
      <c r="EX12" s="35" t="str">
        <f t="shared" si="18"/>
        <v/>
      </c>
      <c r="EY12" s="35" t="str">
        <f t="shared" si="18"/>
        <v/>
      </c>
      <c r="EZ12" s="35" t="str">
        <f t="shared" si="18"/>
        <v/>
      </c>
      <c r="FA12" s="35" t="str">
        <f t="shared" si="18"/>
        <v/>
      </c>
      <c r="FB12" s="35" t="str">
        <f t="shared" si="18"/>
        <v/>
      </c>
      <c r="FC12" s="35" t="str">
        <f t="shared" si="18"/>
        <v/>
      </c>
      <c r="FD12" s="35" t="str">
        <f t="shared" si="18"/>
        <v/>
      </c>
      <c r="FE12" s="36" t="str">
        <f t="shared" si="21"/>
        <v/>
      </c>
      <c r="FF12" s="35" t="str">
        <f t="shared" si="21"/>
        <v/>
      </c>
      <c r="FG12" s="35" t="str">
        <f t="shared" si="21"/>
        <v/>
      </c>
      <c r="FH12" s="35" t="str">
        <f t="shared" si="21"/>
        <v/>
      </c>
      <c r="FI12" s="35" t="str">
        <f t="shared" si="21"/>
        <v/>
      </c>
      <c r="FJ12" s="35" t="str">
        <f t="shared" si="21"/>
        <v/>
      </c>
      <c r="FK12" s="35" t="str">
        <f t="shared" si="21"/>
        <v/>
      </c>
      <c r="FL12" s="35" t="str">
        <f t="shared" si="21"/>
        <v/>
      </c>
      <c r="FM12" s="35" t="str">
        <f t="shared" si="21"/>
        <v/>
      </c>
      <c r="FN12" s="35" t="str">
        <f t="shared" si="21"/>
        <v/>
      </c>
      <c r="FO12" s="35" t="str">
        <f t="shared" si="21"/>
        <v/>
      </c>
      <c r="FP12" s="35" t="str">
        <f t="shared" si="21"/>
        <v/>
      </c>
      <c r="FQ12" s="36" t="str">
        <f t="shared" si="21"/>
        <v/>
      </c>
      <c r="FR12" s="35" t="str">
        <f t="shared" si="21"/>
        <v/>
      </c>
      <c r="FS12" s="35" t="str">
        <f t="shared" si="21"/>
        <v/>
      </c>
      <c r="FT12" s="35" t="str">
        <f t="shared" si="21"/>
        <v/>
      </c>
      <c r="FU12" s="35" t="str">
        <f t="shared" si="21"/>
        <v/>
      </c>
      <c r="FV12" s="35" t="str">
        <f t="shared" si="21"/>
        <v/>
      </c>
      <c r="FW12" s="35" t="str">
        <f t="shared" si="21"/>
        <v/>
      </c>
      <c r="FX12" s="35" t="str">
        <f t="shared" si="21"/>
        <v/>
      </c>
      <c r="FY12" s="35" t="str">
        <f t="shared" si="21"/>
        <v/>
      </c>
      <c r="FZ12" s="35" t="str">
        <f t="shared" si="21"/>
        <v/>
      </c>
      <c r="GA12" s="35" t="str">
        <f t="shared" si="21"/>
        <v/>
      </c>
      <c r="GB12" s="35" t="str">
        <f t="shared" si="21"/>
        <v/>
      </c>
      <c r="GC12" s="36" t="str">
        <f t="shared" si="21"/>
        <v/>
      </c>
      <c r="GD12" s="35" t="str">
        <f t="shared" si="21"/>
        <v/>
      </c>
      <c r="GE12" s="35" t="str">
        <f t="shared" si="21"/>
        <v/>
      </c>
      <c r="GF12" s="35" t="str">
        <f t="shared" si="21"/>
        <v/>
      </c>
      <c r="GG12" s="35" t="str">
        <f t="shared" si="21"/>
        <v/>
      </c>
      <c r="GH12" s="35" t="str">
        <f t="shared" si="21"/>
        <v/>
      </c>
      <c r="GI12" s="35" t="str">
        <f t="shared" si="21"/>
        <v/>
      </c>
      <c r="GJ12" s="35" t="str">
        <f t="shared" si="21"/>
        <v/>
      </c>
      <c r="GK12" s="35" t="str">
        <f t="shared" si="21"/>
        <v/>
      </c>
      <c r="GL12" s="35" t="str">
        <f t="shared" si="21"/>
        <v/>
      </c>
      <c r="GM12" s="35" t="str">
        <f t="shared" si="21"/>
        <v/>
      </c>
      <c r="GN12" s="35" t="str">
        <f t="shared" si="21"/>
        <v/>
      </c>
      <c r="GO12" s="36" t="str">
        <f t="shared" si="21"/>
        <v/>
      </c>
    </row>
    <row r="13" spans="1:197" s="37" customFormat="1" x14ac:dyDescent="0.2">
      <c r="A13" s="20">
        <v>10</v>
      </c>
      <c r="B13" s="13" t="str">
        <f>IF(Projektliste!F17&lt;&gt;"",Projektliste!F17," ")</f>
        <v xml:space="preserve"> </v>
      </c>
      <c r="C13" s="13" t="str">
        <f t="shared" si="16"/>
        <v xml:space="preserve"> </v>
      </c>
      <c r="D13" s="13" t="str">
        <f>IF(Projektliste!G17&lt;&gt;"",Projektliste!G17,"")</f>
        <v/>
      </c>
      <c r="E13" s="33" t="str">
        <f t="shared" si="6"/>
        <v/>
      </c>
      <c r="F13" s="34"/>
      <c r="G13" s="34"/>
      <c r="H13" s="20" t="str">
        <f>IF(Projektliste!H17&lt;&gt;"",Projektliste!H17,"")</f>
        <v/>
      </c>
      <c r="I13" s="21" t="str">
        <f t="shared" si="17"/>
        <v/>
      </c>
      <c r="J13" s="21">
        <f>IF(OR((Projektliste!$F$4=""),(Projektliste!$C17&gt;Projektliste!$F17),(Projektliste!$C17&gt;Projektliste!$G17),(Projektliste!$C17&gt;Projektliste!$F$4),(Projektliste!$G17&lt;Schedule!$B$17),(Projektliste!$F17&gt;Projektliste!$D17),(Schedule!$B$17&gt;Projektliste!$D17),(Projektliste!$F17&gt;Projektliste!$F$4),(Projektliste!$F17&gt;Projektliste!$G17),(Projektliste!$G17&gt;Projektliste!$D17)),"",COUNTIF(R13:GO13,"&gt;0"))</f>
        <v>0</v>
      </c>
      <c r="K13" s="23" t="str">
        <f t="shared" si="7"/>
        <v xml:space="preserve"> </v>
      </c>
      <c r="L13" s="14"/>
      <c r="M13" s="23" t="str">
        <f t="shared" si="8"/>
        <v xml:space="preserve"> </v>
      </c>
      <c r="N13" s="23" t="str">
        <f t="shared" si="9"/>
        <v xml:space="preserve"> </v>
      </c>
      <c r="O13" s="23" t="str">
        <f t="shared" si="10"/>
        <v xml:space="preserve"> </v>
      </c>
      <c r="P13" s="23" t="str">
        <f t="shared" si="11"/>
        <v xml:space="preserve"> </v>
      </c>
      <c r="Q13" s="14"/>
      <c r="R13" s="35" t="str">
        <f t="shared" si="12"/>
        <v/>
      </c>
      <c r="S13" s="35" t="str">
        <f t="shared" si="12"/>
        <v/>
      </c>
      <c r="T13" s="35" t="str">
        <f t="shared" si="12"/>
        <v/>
      </c>
      <c r="U13" s="35" t="str">
        <f t="shared" si="12"/>
        <v/>
      </c>
      <c r="V13" s="35" t="str">
        <f t="shared" si="12"/>
        <v/>
      </c>
      <c r="W13" s="35" t="str">
        <f t="shared" si="12"/>
        <v/>
      </c>
      <c r="X13" s="35" t="str">
        <f t="shared" si="12"/>
        <v/>
      </c>
      <c r="Y13" s="35" t="str">
        <f t="shared" si="12"/>
        <v/>
      </c>
      <c r="Z13" s="35" t="str">
        <f t="shared" si="12"/>
        <v/>
      </c>
      <c r="AA13" s="35" t="str">
        <f t="shared" si="12"/>
        <v/>
      </c>
      <c r="AB13" s="35" t="str">
        <f t="shared" si="12"/>
        <v/>
      </c>
      <c r="AC13" s="36" t="str">
        <f t="shared" si="12"/>
        <v/>
      </c>
      <c r="AD13" s="35" t="str">
        <f t="shared" si="12"/>
        <v/>
      </c>
      <c r="AE13" s="35" t="str">
        <f t="shared" si="12"/>
        <v/>
      </c>
      <c r="AF13" s="35" t="str">
        <f t="shared" si="12"/>
        <v/>
      </c>
      <c r="AG13" s="35" t="str">
        <f t="shared" si="12"/>
        <v/>
      </c>
      <c r="AH13" s="35" t="str">
        <f t="shared" si="22"/>
        <v/>
      </c>
      <c r="AI13" s="35" t="str">
        <f t="shared" si="22"/>
        <v/>
      </c>
      <c r="AJ13" s="35" t="str">
        <f t="shared" si="22"/>
        <v/>
      </c>
      <c r="AK13" s="35" t="str">
        <f t="shared" si="22"/>
        <v/>
      </c>
      <c r="AL13" s="35" t="str">
        <f t="shared" si="22"/>
        <v/>
      </c>
      <c r="AM13" s="35" t="str">
        <f t="shared" si="22"/>
        <v/>
      </c>
      <c r="AN13" s="35" t="str">
        <f t="shared" si="22"/>
        <v/>
      </c>
      <c r="AO13" s="36" t="str">
        <f t="shared" si="22"/>
        <v/>
      </c>
      <c r="AP13" s="35" t="str">
        <f t="shared" si="22"/>
        <v/>
      </c>
      <c r="AQ13" s="35" t="str">
        <f t="shared" si="22"/>
        <v/>
      </c>
      <c r="AR13" s="35" t="str">
        <f t="shared" si="22"/>
        <v/>
      </c>
      <c r="AS13" s="35" t="str">
        <f t="shared" si="22"/>
        <v/>
      </c>
      <c r="AT13" s="35" t="str">
        <f t="shared" si="22"/>
        <v/>
      </c>
      <c r="AU13" s="35" t="str">
        <f t="shared" si="22"/>
        <v/>
      </c>
      <c r="AV13" s="35" t="str">
        <f t="shared" si="22"/>
        <v/>
      </c>
      <c r="AW13" s="35" t="str">
        <f t="shared" si="22"/>
        <v/>
      </c>
      <c r="AX13" s="35" t="str">
        <f t="shared" si="22"/>
        <v/>
      </c>
      <c r="AY13" s="35" t="str">
        <f t="shared" si="22"/>
        <v/>
      </c>
      <c r="AZ13" s="35" t="str">
        <f t="shared" si="22"/>
        <v/>
      </c>
      <c r="BA13" s="36" t="str">
        <f t="shared" si="22"/>
        <v/>
      </c>
      <c r="BB13" s="35" t="str">
        <f t="shared" si="22"/>
        <v/>
      </c>
      <c r="BC13" s="35" t="str">
        <f t="shared" si="22"/>
        <v/>
      </c>
      <c r="BD13" s="35" t="str">
        <f t="shared" si="22"/>
        <v/>
      </c>
      <c r="BE13" s="35" t="str">
        <f t="shared" si="22"/>
        <v/>
      </c>
      <c r="BF13" s="35" t="str">
        <f t="shared" si="22"/>
        <v/>
      </c>
      <c r="BG13" s="35" t="str">
        <f t="shared" si="22"/>
        <v/>
      </c>
      <c r="BH13" s="35" t="str">
        <f t="shared" si="22"/>
        <v/>
      </c>
      <c r="BI13" s="35" t="str">
        <f t="shared" si="22"/>
        <v/>
      </c>
      <c r="BJ13" s="35" t="str">
        <f t="shared" si="22"/>
        <v/>
      </c>
      <c r="BK13" s="35" t="str">
        <f t="shared" si="22"/>
        <v/>
      </c>
      <c r="BL13" s="35" t="str">
        <f t="shared" si="22"/>
        <v/>
      </c>
      <c r="BM13" s="36" t="str">
        <f t="shared" si="22"/>
        <v/>
      </c>
      <c r="BN13" s="35" t="str">
        <f t="shared" si="22"/>
        <v/>
      </c>
      <c r="BO13" s="35" t="str">
        <f t="shared" si="22"/>
        <v/>
      </c>
      <c r="BP13" s="35" t="str">
        <f t="shared" si="22"/>
        <v/>
      </c>
      <c r="BQ13" s="35" t="str">
        <f t="shared" si="22"/>
        <v/>
      </c>
      <c r="BR13" s="35" t="str">
        <f t="shared" si="22"/>
        <v/>
      </c>
      <c r="BS13" s="35" t="str">
        <f t="shared" si="22"/>
        <v/>
      </c>
      <c r="BT13" s="35" t="str">
        <f t="shared" si="22"/>
        <v/>
      </c>
      <c r="BU13" s="35" t="str">
        <f t="shared" si="22"/>
        <v/>
      </c>
      <c r="BV13" s="35" t="str">
        <f t="shared" si="22"/>
        <v/>
      </c>
      <c r="BW13" s="35" t="str">
        <f t="shared" si="22"/>
        <v/>
      </c>
      <c r="BX13" s="35" t="str">
        <f t="shared" si="22"/>
        <v/>
      </c>
      <c r="BY13" s="36" t="str">
        <f t="shared" si="22"/>
        <v/>
      </c>
      <c r="BZ13" s="35" t="str">
        <f t="shared" si="22"/>
        <v/>
      </c>
      <c r="CA13" s="35" t="str">
        <f t="shared" si="22"/>
        <v/>
      </c>
      <c r="CB13" s="35" t="str">
        <f t="shared" si="22"/>
        <v/>
      </c>
      <c r="CC13" s="35" t="str">
        <f t="shared" si="22"/>
        <v/>
      </c>
      <c r="CD13" s="35" t="str">
        <f t="shared" si="22"/>
        <v/>
      </c>
      <c r="CE13" s="35" t="str">
        <f t="shared" si="22"/>
        <v/>
      </c>
      <c r="CF13" s="35" t="str">
        <f t="shared" si="22"/>
        <v/>
      </c>
      <c r="CG13" s="35" t="str">
        <f t="shared" si="22"/>
        <v/>
      </c>
      <c r="CH13" s="35" t="str">
        <f t="shared" si="22"/>
        <v/>
      </c>
      <c r="CI13" s="35" t="str">
        <f t="shared" si="22"/>
        <v/>
      </c>
      <c r="CJ13" s="35" t="str">
        <f t="shared" si="22"/>
        <v/>
      </c>
      <c r="CK13" s="36" t="str">
        <f t="shared" si="22"/>
        <v/>
      </c>
      <c r="CL13" s="35" t="str">
        <f t="shared" si="22"/>
        <v/>
      </c>
      <c r="CM13" s="35" t="str">
        <f t="shared" si="22"/>
        <v/>
      </c>
      <c r="CN13" s="35" t="str">
        <f t="shared" si="22"/>
        <v/>
      </c>
      <c r="CO13" s="35" t="str">
        <f t="shared" si="22"/>
        <v/>
      </c>
      <c r="CP13" s="35" t="str">
        <f t="shared" si="22"/>
        <v/>
      </c>
      <c r="CQ13" s="35" t="str">
        <f t="shared" si="22"/>
        <v/>
      </c>
      <c r="CR13" s="35" t="str">
        <f t="shared" si="22"/>
        <v/>
      </c>
      <c r="CS13" s="35" t="str">
        <f t="shared" si="22"/>
        <v/>
      </c>
      <c r="CT13" s="35" t="str">
        <f t="shared" si="20"/>
        <v/>
      </c>
      <c r="CU13" s="35" t="str">
        <f t="shared" si="20"/>
        <v/>
      </c>
      <c r="CV13" s="35" t="str">
        <f t="shared" si="20"/>
        <v/>
      </c>
      <c r="CW13" s="36" t="str">
        <f t="shared" si="20"/>
        <v/>
      </c>
      <c r="CX13" s="35" t="str">
        <f t="shared" si="20"/>
        <v/>
      </c>
      <c r="CY13" s="35" t="str">
        <f t="shared" si="20"/>
        <v/>
      </c>
      <c r="CZ13" s="35" t="str">
        <f t="shared" si="20"/>
        <v/>
      </c>
      <c r="DA13" s="35" t="str">
        <f t="shared" si="20"/>
        <v/>
      </c>
      <c r="DB13" s="35" t="str">
        <f t="shared" si="20"/>
        <v/>
      </c>
      <c r="DC13" s="35" t="str">
        <f t="shared" si="20"/>
        <v/>
      </c>
      <c r="DD13" s="35" t="str">
        <f t="shared" si="20"/>
        <v/>
      </c>
      <c r="DE13" s="35" t="str">
        <f t="shared" si="20"/>
        <v/>
      </c>
      <c r="DF13" s="35" t="str">
        <f t="shared" si="20"/>
        <v/>
      </c>
      <c r="DG13" s="35" t="str">
        <f t="shared" si="20"/>
        <v/>
      </c>
      <c r="DH13" s="35" t="str">
        <f t="shared" si="20"/>
        <v/>
      </c>
      <c r="DI13" s="36" t="str">
        <f t="shared" si="20"/>
        <v/>
      </c>
      <c r="DJ13" s="35" t="str">
        <f t="shared" si="20"/>
        <v/>
      </c>
      <c r="DK13" s="35" t="str">
        <f t="shared" si="20"/>
        <v/>
      </c>
      <c r="DL13" s="35" t="str">
        <f t="shared" si="20"/>
        <v/>
      </c>
      <c r="DM13" s="35" t="str">
        <f t="shared" si="20"/>
        <v/>
      </c>
      <c r="DN13" s="35" t="str">
        <f t="shared" si="20"/>
        <v/>
      </c>
      <c r="DO13" s="35" t="str">
        <f t="shared" si="20"/>
        <v/>
      </c>
      <c r="DP13" s="35" t="str">
        <f t="shared" si="20"/>
        <v/>
      </c>
      <c r="DQ13" s="35" t="str">
        <f t="shared" si="20"/>
        <v/>
      </c>
      <c r="DR13" s="35" t="str">
        <f t="shared" si="20"/>
        <v/>
      </c>
      <c r="DS13" s="35" t="str">
        <f t="shared" si="20"/>
        <v/>
      </c>
      <c r="DT13" s="35" t="str">
        <f t="shared" si="20"/>
        <v/>
      </c>
      <c r="DU13" s="36" t="str">
        <f t="shared" si="20"/>
        <v/>
      </c>
      <c r="DV13" s="35" t="str">
        <f t="shared" si="20"/>
        <v/>
      </c>
      <c r="DW13" s="35" t="str">
        <f t="shared" si="20"/>
        <v/>
      </c>
      <c r="DX13" s="35" t="str">
        <f t="shared" si="20"/>
        <v/>
      </c>
      <c r="DY13" s="35" t="str">
        <f t="shared" si="20"/>
        <v/>
      </c>
      <c r="DZ13" s="35" t="str">
        <f t="shared" si="20"/>
        <v/>
      </c>
      <c r="EA13" s="35" t="str">
        <f t="shared" si="20"/>
        <v/>
      </c>
      <c r="EB13" s="35" t="str">
        <f t="shared" si="20"/>
        <v/>
      </c>
      <c r="EC13" s="35" t="str">
        <f t="shared" si="20"/>
        <v/>
      </c>
      <c r="ED13" s="35" t="str">
        <f t="shared" si="20"/>
        <v/>
      </c>
      <c r="EE13" s="35" t="str">
        <f t="shared" si="20"/>
        <v/>
      </c>
      <c r="EF13" s="35" t="str">
        <f t="shared" si="20"/>
        <v/>
      </c>
      <c r="EG13" s="36" t="str">
        <f t="shared" si="20"/>
        <v/>
      </c>
      <c r="EH13" s="35" t="str">
        <f t="shared" si="20"/>
        <v/>
      </c>
      <c r="EI13" s="35" t="str">
        <f t="shared" si="20"/>
        <v/>
      </c>
      <c r="EJ13" s="35" t="str">
        <f t="shared" si="20"/>
        <v/>
      </c>
      <c r="EK13" s="35" t="str">
        <f t="shared" si="20"/>
        <v/>
      </c>
      <c r="EL13" s="35" t="str">
        <f t="shared" si="20"/>
        <v/>
      </c>
      <c r="EM13" s="35" t="str">
        <f t="shared" si="20"/>
        <v/>
      </c>
      <c r="EN13" s="35" t="str">
        <f t="shared" si="20"/>
        <v/>
      </c>
      <c r="EO13" s="35" t="str">
        <f t="shared" si="20"/>
        <v/>
      </c>
      <c r="EP13" s="35" t="str">
        <f t="shared" si="18"/>
        <v/>
      </c>
      <c r="EQ13" s="35" t="str">
        <f t="shared" si="18"/>
        <v/>
      </c>
      <c r="ER13" s="35" t="str">
        <f t="shared" si="18"/>
        <v/>
      </c>
      <c r="ES13" s="36" t="str">
        <f t="shared" si="18"/>
        <v/>
      </c>
      <c r="ET13" s="35" t="str">
        <f t="shared" si="18"/>
        <v/>
      </c>
      <c r="EU13" s="35" t="str">
        <f t="shared" si="18"/>
        <v/>
      </c>
      <c r="EV13" s="35" t="str">
        <f t="shared" si="18"/>
        <v/>
      </c>
      <c r="EW13" s="35" t="str">
        <f t="shared" si="18"/>
        <v/>
      </c>
      <c r="EX13" s="35" t="str">
        <f t="shared" si="18"/>
        <v/>
      </c>
      <c r="EY13" s="35" t="str">
        <f t="shared" si="18"/>
        <v/>
      </c>
      <c r="EZ13" s="35" t="str">
        <f t="shared" si="18"/>
        <v/>
      </c>
      <c r="FA13" s="35" t="str">
        <f t="shared" si="18"/>
        <v/>
      </c>
      <c r="FB13" s="35" t="str">
        <f t="shared" si="18"/>
        <v/>
      </c>
      <c r="FC13" s="35" t="str">
        <f t="shared" si="18"/>
        <v/>
      </c>
      <c r="FD13" s="35" t="str">
        <f t="shared" si="18"/>
        <v/>
      </c>
      <c r="FE13" s="36" t="str">
        <f t="shared" si="21"/>
        <v/>
      </c>
      <c r="FF13" s="35" t="str">
        <f t="shared" si="21"/>
        <v/>
      </c>
      <c r="FG13" s="35" t="str">
        <f t="shared" si="21"/>
        <v/>
      </c>
      <c r="FH13" s="35" t="str">
        <f t="shared" si="21"/>
        <v/>
      </c>
      <c r="FI13" s="35" t="str">
        <f t="shared" si="21"/>
        <v/>
      </c>
      <c r="FJ13" s="35" t="str">
        <f t="shared" si="21"/>
        <v/>
      </c>
      <c r="FK13" s="35" t="str">
        <f t="shared" si="21"/>
        <v/>
      </c>
      <c r="FL13" s="35" t="str">
        <f t="shared" si="21"/>
        <v/>
      </c>
      <c r="FM13" s="35" t="str">
        <f t="shared" si="21"/>
        <v/>
      </c>
      <c r="FN13" s="35" t="str">
        <f t="shared" si="21"/>
        <v/>
      </c>
      <c r="FO13" s="35" t="str">
        <f t="shared" si="21"/>
        <v/>
      </c>
      <c r="FP13" s="35" t="str">
        <f t="shared" si="21"/>
        <v/>
      </c>
      <c r="FQ13" s="36" t="str">
        <f t="shared" si="21"/>
        <v/>
      </c>
      <c r="FR13" s="35" t="str">
        <f t="shared" si="21"/>
        <v/>
      </c>
      <c r="FS13" s="35" t="str">
        <f t="shared" si="21"/>
        <v/>
      </c>
      <c r="FT13" s="35" t="str">
        <f t="shared" si="21"/>
        <v/>
      </c>
      <c r="FU13" s="35" t="str">
        <f t="shared" si="21"/>
        <v/>
      </c>
      <c r="FV13" s="35" t="str">
        <f t="shared" si="21"/>
        <v/>
      </c>
      <c r="FW13" s="35" t="str">
        <f t="shared" si="21"/>
        <v/>
      </c>
      <c r="FX13" s="35" t="str">
        <f t="shared" si="21"/>
        <v/>
      </c>
      <c r="FY13" s="35" t="str">
        <f t="shared" si="21"/>
        <v/>
      </c>
      <c r="FZ13" s="35" t="str">
        <f t="shared" si="21"/>
        <v/>
      </c>
      <c r="GA13" s="35" t="str">
        <f t="shared" si="21"/>
        <v/>
      </c>
      <c r="GB13" s="35" t="str">
        <f t="shared" si="21"/>
        <v/>
      </c>
      <c r="GC13" s="36" t="str">
        <f t="shared" si="21"/>
        <v/>
      </c>
      <c r="GD13" s="35" t="str">
        <f t="shared" si="21"/>
        <v/>
      </c>
      <c r="GE13" s="35" t="str">
        <f t="shared" si="21"/>
        <v/>
      </c>
      <c r="GF13" s="35" t="str">
        <f t="shared" si="21"/>
        <v/>
      </c>
      <c r="GG13" s="35" t="str">
        <f t="shared" si="21"/>
        <v/>
      </c>
      <c r="GH13" s="35" t="str">
        <f t="shared" si="21"/>
        <v/>
      </c>
      <c r="GI13" s="35" t="str">
        <f t="shared" si="21"/>
        <v/>
      </c>
      <c r="GJ13" s="35" t="str">
        <f t="shared" si="21"/>
        <v/>
      </c>
      <c r="GK13" s="35" t="str">
        <f t="shared" si="21"/>
        <v/>
      </c>
      <c r="GL13" s="35" t="str">
        <f t="shared" si="21"/>
        <v/>
      </c>
      <c r="GM13" s="35" t="str">
        <f t="shared" si="21"/>
        <v/>
      </c>
      <c r="GN13" s="35" t="str">
        <f t="shared" si="21"/>
        <v/>
      </c>
      <c r="GO13" s="36" t="str">
        <f t="shared" si="21"/>
        <v/>
      </c>
    </row>
    <row r="14" spans="1:197" s="37" customFormat="1" x14ac:dyDescent="0.2">
      <c r="A14" s="20">
        <v>11</v>
      </c>
      <c r="B14" s="13" t="str">
        <f>IF(Projektliste!F18&lt;&gt;"",Projektliste!F18," ")</f>
        <v xml:space="preserve"> </v>
      </c>
      <c r="C14" s="13" t="str">
        <f t="shared" si="16"/>
        <v xml:space="preserve"> </v>
      </c>
      <c r="D14" s="13" t="str">
        <f>IF(Projektliste!G18&lt;&gt;"",Projektliste!G18,"")</f>
        <v/>
      </c>
      <c r="E14" s="33" t="str">
        <f t="shared" si="6"/>
        <v/>
      </c>
      <c r="F14" s="34"/>
      <c r="G14" s="34"/>
      <c r="H14" s="20" t="str">
        <f>IF(Projektliste!H18&lt;&gt;"",Projektliste!H18,"")</f>
        <v/>
      </c>
      <c r="I14" s="21" t="str">
        <f t="shared" si="17"/>
        <v/>
      </c>
      <c r="J14" s="21">
        <f>IF(OR((Projektliste!$F$4=""),(Projektliste!$C18&gt;Projektliste!$F18),(Projektliste!$C18&gt;Projektliste!$G18),(Projektliste!$C18&gt;Projektliste!$F$4),(Projektliste!$G18&lt;Schedule!$B$17),(Projektliste!$F18&gt;Projektliste!$D18),(Schedule!$B$17&gt;Projektliste!$D18),(Projektliste!$F18&gt;Projektliste!$F$4),(Projektliste!$F18&gt;Projektliste!$G18),(Projektliste!$G18&gt;Projektliste!$D18)),"",COUNTIF(R14:GO14,"&gt;0"))</f>
        <v>0</v>
      </c>
      <c r="K14" s="23" t="str">
        <f t="shared" si="7"/>
        <v xml:space="preserve"> </v>
      </c>
      <c r="L14" s="14"/>
      <c r="M14" s="23" t="str">
        <f t="shared" si="8"/>
        <v xml:space="preserve"> </v>
      </c>
      <c r="N14" s="23" t="str">
        <f t="shared" si="9"/>
        <v xml:space="preserve"> </v>
      </c>
      <c r="O14" s="23" t="str">
        <f t="shared" si="10"/>
        <v xml:space="preserve"> </v>
      </c>
      <c r="P14" s="23" t="str">
        <f t="shared" si="11"/>
        <v xml:space="preserve"> </v>
      </c>
      <c r="Q14" s="14"/>
      <c r="R14" s="35" t="str">
        <f t="shared" si="12"/>
        <v/>
      </c>
      <c r="S14" s="35" t="str">
        <f t="shared" si="12"/>
        <v/>
      </c>
      <c r="T14" s="35" t="str">
        <f t="shared" si="12"/>
        <v/>
      </c>
      <c r="U14" s="35" t="str">
        <f t="shared" si="12"/>
        <v/>
      </c>
      <c r="V14" s="35" t="str">
        <f t="shared" si="12"/>
        <v/>
      </c>
      <c r="W14" s="35" t="str">
        <f t="shared" si="12"/>
        <v/>
      </c>
      <c r="X14" s="35" t="str">
        <f t="shared" si="12"/>
        <v/>
      </c>
      <c r="Y14" s="35" t="str">
        <f t="shared" si="12"/>
        <v/>
      </c>
      <c r="Z14" s="35" t="str">
        <f t="shared" si="12"/>
        <v/>
      </c>
      <c r="AA14" s="35" t="str">
        <f t="shared" si="12"/>
        <v/>
      </c>
      <c r="AB14" s="35" t="str">
        <f t="shared" si="12"/>
        <v/>
      </c>
      <c r="AC14" s="36" t="str">
        <f t="shared" si="12"/>
        <v/>
      </c>
      <c r="AD14" s="35" t="str">
        <f t="shared" si="12"/>
        <v/>
      </c>
      <c r="AE14" s="35" t="str">
        <f t="shared" si="12"/>
        <v/>
      </c>
      <c r="AF14" s="35" t="str">
        <f t="shared" si="12"/>
        <v/>
      </c>
      <c r="AG14" s="35" t="str">
        <f t="shared" si="12"/>
        <v/>
      </c>
      <c r="AH14" s="35" t="str">
        <f t="shared" si="22"/>
        <v/>
      </c>
      <c r="AI14" s="35" t="str">
        <f t="shared" si="22"/>
        <v/>
      </c>
      <c r="AJ14" s="35" t="str">
        <f t="shared" si="22"/>
        <v/>
      </c>
      <c r="AK14" s="35" t="str">
        <f t="shared" si="22"/>
        <v/>
      </c>
      <c r="AL14" s="35" t="str">
        <f t="shared" si="22"/>
        <v/>
      </c>
      <c r="AM14" s="35" t="str">
        <f t="shared" si="22"/>
        <v/>
      </c>
      <c r="AN14" s="35" t="str">
        <f t="shared" si="22"/>
        <v/>
      </c>
      <c r="AO14" s="36" t="str">
        <f t="shared" si="22"/>
        <v/>
      </c>
      <c r="AP14" s="35" t="str">
        <f t="shared" si="22"/>
        <v/>
      </c>
      <c r="AQ14" s="35" t="str">
        <f t="shared" si="22"/>
        <v/>
      </c>
      <c r="AR14" s="35" t="str">
        <f t="shared" si="22"/>
        <v/>
      </c>
      <c r="AS14" s="35" t="str">
        <f t="shared" si="22"/>
        <v/>
      </c>
      <c r="AT14" s="35" t="str">
        <f t="shared" si="22"/>
        <v/>
      </c>
      <c r="AU14" s="35" t="str">
        <f t="shared" si="22"/>
        <v/>
      </c>
      <c r="AV14" s="35" t="str">
        <f t="shared" si="22"/>
        <v/>
      </c>
      <c r="AW14" s="35" t="str">
        <f t="shared" si="22"/>
        <v/>
      </c>
      <c r="AX14" s="35" t="str">
        <f t="shared" si="22"/>
        <v/>
      </c>
      <c r="AY14" s="35" t="str">
        <f t="shared" si="22"/>
        <v/>
      </c>
      <c r="AZ14" s="35" t="str">
        <f t="shared" si="22"/>
        <v/>
      </c>
      <c r="BA14" s="36" t="str">
        <f t="shared" si="22"/>
        <v/>
      </c>
      <c r="BB14" s="35" t="str">
        <f t="shared" si="22"/>
        <v/>
      </c>
      <c r="BC14" s="35" t="str">
        <f t="shared" si="22"/>
        <v/>
      </c>
      <c r="BD14" s="35" t="str">
        <f t="shared" si="22"/>
        <v/>
      </c>
      <c r="BE14" s="35" t="str">
        <f t="shared" si="22"/>
        <v/>
      </c>
      <c r="BF14" s="35" t="str">
        <f t="shared" si="22"/>
        <v/>
      </c>
      <c r="BG14" s="35" t="str">
        <f t="shared" si="22"/>
        <v/>
      </c>
      <c r="BH14" s="35" t="str">
        <f t="shared" si="22"/>
        <v/>
      </c>
      <c r="BI14" s="35" t="str">
        <f t="shared" si="22"/>
        <v/>
      </c>
      <c r="BJ14" s="35" t="str">
        <f t="shared" si="22"/>
        <v/>
      </c>
      <c r="BK14" s="35" t="str">
        <f t="shared" si="22"/>
        <v/>
      </c>
      <c r="BL14" s="35" t="str">
        <f t="shared" si="22"/>
        <v/>
      </c>
      <c r="BM14" s="36" t="str">
        <f t="shared" si="22"/>
        <v/>
      </c>
      <c r="BN14" s="35" t="str">
        <f t="shared" si="22"/>
        <v/>
      </c>
      <c r="BO14" s="35" t="str">
        <f t="shared" si="22"/>
        <v/>
      </c>
      <c r="BP14" s="35" t="str">
        <f t="shared" si="22"/>
        <v/>
      </c>
      <c r="BQ14" s="35" t="str">
        <f t="shared" si="22"/>
        <v/>
      </c>
      <c r="BR14" s="35" t="str">
        <f t="shared" si="22"/>
        <v/>
      </c>
      <c r="BS14" s="35" t="str">
        <f t="shared" si="22"/>
        <v/>
      </c>
      <c r="BT14" s="35" t="str">
        <f t="shared" si="22"/>
        <v/>
      </c>
      <c r="BU14" s="35" t="str">
        <f t="shared" si="22"/>
        <v/>
      </c>
      <c r="BV14" s="35" t="str">
        <f t="shared" si="22"/>
        <v/>
      </c>
      <c r="BW14" s="35" t="str">
        <f t="shared" si="22"/>
        <v/>
      </c>
      <c r="BX14" s="35" t="str">
        <f t="shared" si="22"/>
        <v/>
      </c>
      <c r="BY14" s="36" t="str">
        <f t="shared" si="22"/>
        <v/>
      </c>
      <c r="BZ14" s="35" t="str">
        <f t="shared" si="22"/>
        <v/>
      </c>
      <c r="CA14" s="35" t="str">
        <f t="shared" si="22"/>
        <v/>
      </c>
      <c r="CB14" s="35" t="str">
        <f t="shared" si="22"/>
        <v/>
      </c>
      <c r="CC14" s="35" t="str">
        <f t="shared" si="22"/>
        <v/>
      </c>
      <c r="CD14" s="35" t="str">
        <f t="shared" si="22"/>
        <v/>
      </c>
      <c r="CE14" s="35" t="str">
        <f t="shared" si="22"/>
        <v/>
      </c>
      <c r="CF14" s="35" t="str">
        <f t="shared" si="22"/>
        <v/>
      </c>
      <c r="CG14" s="35" t="str">
        <f t="shared" si="22"/>
        <v/>
      </c>
      <c r="CH14" s="35" t="str">
        <f t="shared" si="22"/>
        <v/>
      </c>
      <c r="CI14" s="35" t="str">
        <f t="shared" si="22"/>
        <v/>
      </c>
      <c r="CJ14" s="35" t="str">
        <f t="shared" si="22"/>
        <v/>
      </c>
      <c r="CK14" s="36" t="str">
        <f t="shared" si="22"/>
        <v/>
      </c>
      <c r="CL14" s="35" t="str">
        <f t="shared" si="22"/>
        <v/>
      </c>
      <c r="CM14" s="35" t="str">
        <f t="shared" si="22"/>
        <v/>
      </c>
      <c r="CN14" s="35" t="str">
        <f t="shared" si="22"/>
        <v/>
      </c>
      <c r="CO14" s="35" t="str">
        <f t="shared" si="22"/>
        <v/>
      </c>
      <c r="CP14" s="35" t="str">
        <f t="shared" si="22"/>
        <v/>
      </c>
      <c r="CQ14" s="35" t="str">
        <f t="shared" si="22"/>
        <v/>
      </c>
      <c r="CR14" s="35" t="str">
        <f t="shared" si="22"/>
        <v/>
      </c>
      <c r="CS14" s="35" t="str">
        <f t="shared" si="22"/>
        <v/>
      </c>
      <c r="CT14" s="35" t="str">
        <f t="shared" si="20"/>
        <v/>
      </c>
      <c r="CU14" s="35" t="str">
        <f t="shared" si="20"/>
        <v/>
      </c>
      <c r="CV14" s="35" t="str">
        <f t="shared" si="20"/>
        <v/>
      </c>
      <c r="CW14" s="36" t="str">
        <f t="shared" si="20"/>
        <v/>
      </c>
      <c r="CX14" s="35" t="str">
        <f t="shared" si="20"/>
        <v/>
      </c>
      <c r="CY14" s="35" t="str">
        <f t="shared" si="20"/>
        <v/>
      </c>
      <c r="CZ14" s="35" t="str">
        <f t="shared" si="20"/>
        <v/>
      </c>
      <c r="DA14" s="35" t="str">
        <f t="shared" si="20"/>
        <v/>
      </c>
      <c r="DB14" s="35" t="str">
        <f t="shared" si="20"/>
        <v/>
      </c>
      <c r="DC14" s="35" t="str">
        <f t="shared" si="20"/>
        <v/>
      </c>
      <c r="DD14" s="35" t="str">
        <f t="shared" si="20"/>
        <v/>
      </c>
      <c r="DE14" s="35" t="str">
        <f t="shared" si="20"/>
        <v/>
      </c>
      <c r="DF14" s="35" t="str">
        <f t="shared" si="20"/>
        <v/>
      </c>
      <c r="DG14" s="35" t="str">
        <f t="shared" si="20"/>
        <v/>
      </c>
      <c r="DH14" s="35" t="str">
        <f t="shared" si="20"/>
        <v/>
      </c>
      <c r="DI14" s="36" t="str">
        <f t="shared" si="20"/>
        <v/>
      </c>
      <c r="DJ14" s="35" t="str">
        <f t="shared" si="20"/>
        <v/>
      </c>
      <c r="DK14" s="35" t="str">
        <f t="shared" si="20"/>
        <v/>
      </c>
      <c r="DL14" s="35" t="str">
        <f t="shared" si="20"/>
        <v/>
      </c>
      <c r="DM14" s="35" t="str">
        <f t="shared" si="20"/>
        <v/>
      </c>
      <c r="DN14" s="35" t="str">
        <f t="shared" si="20"/>
        <v/>
      </c>
      <c r="DO14" s="35" t="str">
        <f t="shared" si="20"/>
        <v/>
      </c>
      <c r="DP14" s="35" t="str">
        <f t="shared" si="20"/>
        <v/>
      </c>
      <c r="DQ14" s="35" t="str">
        <f t="shared" si="20"/>
        <v/>
      </c>
      <c r="DR14" s="35" t="str">
        <f t="shared" si="20"/>
        <v/>
      </c>
      <c r="DS14" s="35" t="str">
        <f t="shared" si="20"/>
        <v/>
      </c>
      <c r="DT14" s="35" t="str">
        <f t="shared" si="20"/>
        <v/>
      </c>
      <c r="DU14" s="36" t="str">
        <f t="shared" si="20"/>
        <v/>
      </c>
      <c r="DV14" s="35" t="str">
        <f t="shared" si="20"/>
        <v/>
      </c>
      <c r="DW14" s="35" t="str">
        <f t="shared" si="20"/>
        <v/>
      </c>
      <c r="DX14" s="35" t="str">
        <f t="shared" si="20"/>
        <v/>
      </c>
      <c r="DY14" s="35" t="str">
        <f t="shared" si="20"/>
        <v/>
      </c>
      <c r="DZ14" s="35" t="str">
        <f t="shared" si="20"/>
        <v/>
      </c>
      <c r="EA14" s="35" t="str">
        <f t="shared" si="20"/>
        <v/>
      </c>
      <c r="EB14" s="35" t="str">
        <f t="shared" si="20"/>
        <v/>
      </c>
      <c r="EC14" s="35" t="str">
        <f t="shared" si="20"/>
        <v/>
      </c>
      <c r="ED14" s="35" t="str">
        <f t="shared" si="20"/>
        <v/>
      </c>
      <c r="EE14" s="35" t="str">
        <f t="shared" si="20"/>
        <v/>
      </c>
      <c r="EF14" s="35" t="str">
        <f t="shared" si="20"/>
        <v/>
      </c>
      <c r="EG14" s="36" t="str">
        <f t="shared" si="20"/>
        <v/>
      </c>
      <c r="EH14" s="35" t="str">
        <f t="shared" si="20"/>
        <v/>
      </c>
      <c r="EI14" s="35" t="str">
        <f t="shared" si="20"/>
        <v/>
      </c>
      <c r="EJ14" s="35" t="str">
        <f t="shared" si="20"/>
        <v/>
      </c>
      <c r="EK14" s="35" t="str">
        <f t="shared" si="20"/>
        <v/>
      </c>
      <c r="EL14" s="35" t="str">
        <f t="shared" si="20"/>
        <v/>
      </c>
      <c r="EM14" s="35" t="str">
        <f t="shared" si="20"/>
        <v/>
      </c>
      <c r="EN14" s="35" t="str">
        <f t="shared" si="20"/>
        <v/>
      </c>
      <c r="EO14" s="35" t="str">
        <f t="shared" si="20"/>
        <v/>
      </c>
      <c r="EP14" s="35" t="str">
        <f t="shared" si="18"/>
        <v/>
      </c>
      <c r="EQ14" s="35" t="str">
        <f t="shared" si="18"/>
        <v/>
      </c>
      <c r="ER14" s="35" t="str">
        <f t="shared" si="18"/>
        <v/>
      </c>
      <c r="ES14" s="36" t="str">
        <f t="shared" si="18"/>
        <v/>
      </c>
      <c r="ET14" s="35" t="str">
        <f t="shared" si="18"/>
        <v/>
      </c>
      <c r="EU14" s="35" t="str">
        <f t="shared" si="18"/>
        <v/>
      </c>
      <c r="EV14" s="35" t="str">
        <f t="shared" si="18"/>
        <v/>
      </c>
      <c r="EW14" s="35" t="str">
        <f t="shared" si="18"/>
        <v/>
      </c>
      <c r="EX14" s="35" t="str">
        <f t="shared" si="18"/>
        <v/>
      </c>
      <c r="EY14" s="35" t="str">
        <f t="shared" si="18"/>
        <v/>
      </c>
      <c r="EZ14" s="35" t="str">
        <f t="shared" si="18"/>
        <v/>
      </c>
      <c r="FA14" s="35" t="str">
        <f t="shared" si="18"/>
        <v/>
      </c>
      <c r="FB14" s="35" t="str">
        <f t="shared" si="18"/>
        <v/>
      </c>
      <c r="FC14" s="35" t="str">
        <f t="shared" si="18"/>
        <v/>
      </c>
      <c r="FD14" s="35" t="str">
        <f t="shared" si="18"/>
        <v/>
      </c>
      <c r="FE14" s="36" t="str">
        <f t="shared" si="21"/>
        <v/>
      </c>
      <c r="FF14" s="35" t="str">
        <f t="shared" si="21"/>
        <v/>
      </c>
      <c r="FG14" s="35" t="str">
        <f t="shared" si="21"/>
        <v/>
      </c>
      <c r="FH14" s="35" t="str">
        <f t="shared" si="21"/>
        <v/>
      </c>
      <c r="FI14" s="35" t="str">
        <f t="shared" si="21"/>
        <v/>
      </c>
      <c r="FJ14" s="35" t="str">
        <f t="shared" si="21"/>
        <v/>
      </c>
      <c r="FK14" s="35" t="str">
        <f t="shared" si="21"/>
        <v/>
      </c>
      <c r="FL14" s="35" t="str">
        <f t="shared" si="21"/>
        <v/>
      </c>
      <c r="FM14" s="35" t="str">
        <f t="shared" si="21"/>
        <v/>
      </c>
      <c r="FN14" s="35" t="str">
        <f t="shared" si="21"/>
        <v/>
      </c>
      <c r="FO14" s="35" t="str">
        <f t="shared" si="21"/>
        <v/>
      </c>
      <c r="FP14" s="35" t="str">
        <f t="shared" si="21"/>
        <v/>
      </c>
      <c r="FQ14" s="36" t="str">
        <f t="shared" si="21"/>
        <v/>
      </c>
      <c r="FR14" s="35" t="str">
        <f t="shared" si="21"/>
        <v/>
      </c>
      <c r="FS14" s="35" t="str">
        <f t="shared" si="21"/>
        <v/>
      </c>
      <c r="FT14" s="35" t="str">
        <f t="shared" si="21"/>
        <v/>
      </c>
      <c r="FU14" s="35" t="str">
        <f t="shared" si="21"/>
        <v/>
      </c>
      <c r="FV14" s="35" t="str">
        <f t="shared" si="21"/>
        <v/>
      </c>
      <c r="FW14" s="35" t="str">
        <f t="shared" si="21"/>
        <v/>
      </c>
      <c r="FX14" s="35" t="str">
        <f t="shared" si="21"/>
        <v/>
      </c>
      <c r="FY14" s="35" t="str">
        <f t="shared" si="21"/>
        <v/>
      </c>
      <c r="FZ14" s="35" t="str">
        <f t="shared" si="21"/>
        <v/>
      </c>
      <c r="GA14" s="35" t="str">
        <f t="shared" si="21"/>
        <v/>
      </c>
      <c r="GB14" s="35" t="str">
        <f t="shared" si="21"/>
        <v/>
      </c>
      <c r="GC14" s="36" t="str">
        <f t="shared" si="21"/>
        <v/>
      </c>
      <c r="GD14" s="35" t="str">
        <f t="shared" si="21"/>
        <v/>
      </c>
      <c r="GE14" s="35" t="str">
        <f t="shared" si="21"/>
        <v/>
      </c>
      <c r="GF14" s="35" t="str">
        <f t="shared" si="21"/>
        <v/>
      </c>
      <c r="GG14" s="35" t="str">
        <f t="shared" si="21"/>
        <v/>
      </c>
      <c r="GH14" s="35" t="str">
        <f t="shared" si="21"/>
        <v/>
      </c>
      <c r="GI14" s="35" t="str">
        <f t="shared" si="21"/>
        <v/>
      </c>
      <c r="GJ14" s="35" t="str">
        <f t="shared" si="21"/>
        <v/>
      </c>
      <c r="GK14" s="35" t="str">
        <f t="shared" si="21"/>
        <v/>
      </c>
      <c r="GL14" s="35" t="str">
        <f t="shared" si="21"/>
        <v/>
      </c>
      <c r="GM14" s="35" t="str">
        <f t="shared" si="21"/>
        <v/>
      </c>
      <c r="GN14" s="35" t="str">
        <f t="shared" si="21"/>
        <v/>
      </c>
      <c r="GO14" s="36" t="str">
        <f t="shared" si="21"/>
        <v/>
      </c>
    </row>
    <row r="15" spans="1:197" s="37" customFormat="1" x14ac:dyDescent="0.2">
      <c r="A15" s="20">
        <v>12</v>
      </c>
      <c r="B15" s="13" t="str">
        <f>IF(Projektliste!F19&lt;&gt;"",Projektliste!F19," ")</f>
        <v xml:space="preserve"> </v>
      </c>
      <c r="C15" s="13" t="str">
        <f t="shared" si="16"/>
        <v xml:space="preserve"> </v>
      </c>
      <c r="D15" s="13" t="str">
        <f>IF(Projektliste!G19&lt;&gt;"",Projektliste!G19,"")</f>
        <v/>
      </c>
      <c r="E15" s="33" t="str">
        <f t="shared" si="6"/>
        <v/>
      </c>
      <c r="F15" s="34"/>
      <c r="G15" s="34"/>
      <c r="H15" s="20" t="str">
        <f>IF(Projektliste!H19&lt;&gt;"",Projektliste!H19,"")</f>
        <v/>
      </c>
      <c r="I15" s="21" t="str">
        <f t="shared" si="17"/>
        <v/>
      </c>
      <c r="J15" s="21">
        <f>IF(OR((Projektliste!$F$4=""),(Projektliste!$C19&gt;Projektliste!$F19),(Projektliste!$C19&gt;Projektliste!$G19),(Projektliste!$C19&gt;Projektliste!$F$4),(Projektliste!$G19&lt;Schedule!$B$17),(Projektliste!$F19&gt;Projektliste!$D19),(Schedule!$B$17&gt;Projektliste!$D19),(Projektliste!$F19&gt;Projektliste!$F$4),(Projektliste!$F19&gt;Projektliste!$G19),(Projektliste!$G19&gt;Projektliste!$D19)),"",COUNTIF(R15:GO15,"&gt;0"))</f>
        <v>0</v>
      </c>
      <c r="K15" s="23" t="str">
        <f t="shared" si="7"/>
        <v xml:space="preserve"> </v>
      </c>
      <c r="L15" s="14"/>
      <c r="M15" s="23" t="str">
        <f t="shared" si="8"/>
        <v xml:space="preserve"> </v>
      </c>
      <c r="N15" s="23" t="str">
        <f t="shared" si="9"/>
        <v xml:space="preserve"> </v>
      </c>
      <c r="O15" s="23" t="str">
        <f t="shared" si="10"/>
        <v xml:space="preserve"> </v>
      </c>
      <c r="P15" s="23" t="str">
        <f t="shared" si="11"/>
        <v xml:space="preserve"> </v>
      </c>
      <c r="Q15" s="14"/>
      <c r="R15" s="35" t="str">
        <f t="shared" si="12"/>
        <v/>
      </c>
      <c r="S15" s="35" t="str">
        <f t="shared" si="12"/>
        <v/>
      </c>
      <c r="T15" s="35" t="str">
        <f t="shared" si="12"/>
        <v/>
      </c>
      <c r="U15" s="35" t="str">
        <f t="shared" si="12"/>
        <v/>
      </c>
      <c r="V15" s="35" t="str">
        <f t="shared" si="12"/>
        <v/>
      </c>
      <c r="W15" s="35" t="str">
        <f t="shared" si="12"/>
        <v/>
      </c>
      <c r="X15" s="35" t="str">
        <f t="shared" si="12"/>
        <v/>
      </c>
      <c r="Y15" s="35" t="str">
        <f t="shared" si="12"/>
        <v/>
      </c>
      <c r="Z15" s="35" t="str">
        <f t="shared" si="12"/>
        <v/>
      </c>
      <c r="AA15" s="35" t="str">
        <f t="shared" si="12"/>
        <v/>
      </c>
      <c r="AB15" s="35" t="str">
        <f t="shared" si="12"/>
        <v/>
      </c>
      <c r="AC15" s="36" t="str">
        <f t="shared" si="12"/>
        <v/>
      </c>
      <c r="AD15" s="35" t="str">
        <f t="shared" si="12"/>
        <v/>
      </c>
      <c r="AE15" s="35" t="str">
        <f t="shared" si="12"/>
        <v/>
      </c>
      <c r="AF15" s="35" t="str">
        <f t="shared" si="12"/>
        <v/>
      </c>
      <c r="AG15" s="35" t="str">
        <f t="shared" si="12"/>
        <v/>
      </c>
      <c r="AH15" s="35" t="str">
        <f t="shared" si="22"/>
        <v/>
      </c>
      <c r="AI15" s="35" t="str">
        <f t="shared" si="22"/>
        <v/>
      </c>
      <c r="AJ15" s="35" t="str">
        <f t="shared" si="22"/>
        <v/>
      </c>
      <c r="AK15" s="35" t="str">
        <f t="shared" si="22"/>
        <v/>
      </c>
      <c r="AL15" s="35" t="str">
        <f t="shared" si="22"/>
        <v/>
      </c>
      <c r="AM15" s="35" t="str">
        <f t="shared" si="22"/>
        <v/>
      </c>
      <c r="AN15" s="35" t="str">
        <f t="shared" si="22"/>
        <v/>
      </c>
      <c r="AO15" s="36" t="str">
        <f t="shared" si="22"/>
        <v/>
      </c>
      <c r="AP15" s="35" t="str">
        <f t="shared" si="22"/>
        <v/>
      </c>
      <c r="AQ15" s="35" t="str">
        <f t="shared" si="22"/>
        <v/>
      </c>
      <c r="AR15" s="35" t="str">
        <f t="shared" si="22"/>
        <v/>
      </c>
      <c r="AS15" s="35" t="str">
        <f t="shared" si="22"/>
        <v/>
      </c>
      <c r="AT15" s="35" t="str">
        <f t="shared" si="22"/>
        <v/>
      </c>
      <c r="AU15" s="35" t="str">
        <f t="shared" si="22"/>
        <v/>
      </c>
      <c r="AV15" s="35" t="str">
        <f t="shared" si="22"/>
        <v/>
      </c>
      <c r="AW15" s="35" t="str">
        <f t="shared" si="22"/>
        <v/>
      </c>
      <c r="AX15" s="35" t="str">
        <f t="shared" si="22"/>
        <v/>
      </c>
      <c r="AY15" s="35" t="str">
        <f t="shared" si="22"/>
        <v/>
      </c>
      <c r="AZ15" s="35" t="str">
        <f t="shared" si="22"/>
        <v/>
      </c>
      <c r="BA15" s="36" t="str">
        <f t="shared" si="22"/>
        <v/>
      </c>
      <c r="BB15" s="35" t="str">
        <f t="shared" si="22"/>
        <v/>
      </c>
      <c r="BC15" s="35" t="str">
        <f t="shared" si="22"/>
        <v/>
      </c>
      <c r="BD15" s="35" t="str">
        <f t="shared" si="22"/>
        <v/>
      </c>
      <c r="BE15" s="35" t="str">
        <f t="shared" si="22"/>
        <v/>
      </c>
      <c r="BF15" s="35" t="str">
        <f t="shared" si="22"/>
        <v/>
      </c>
      <c r="BG15" s="35" t="str">
        <f t="shared" si="22"/>
        <v/>
      </c>
      <c r="BH15" s="35" t="str">
        <f t="shared" si="22"/>
        <v/>
      </c>
      <c r="BI15" s="35" t="str">
        <f t="shared" si="22"/>
        <v/>
      </c>
      <c r="BJ15" s="35" t="str">
        <f t="shared" si="22"/>
        <v/>
      </c>
      <c r="BK15" s="35" t="str">
        <f t="shared" si="22"/>
        <v/>
      </c>
      <c r="BL15" s="35" t="str">
        <f t="shared" si="22"/>
        <v/>
      </c>
      <c r="BM15" s="36" t="str">
        <f t="shared" si="22"/>
        <v/>
      </c>
      <c r="BN15" s="35" t="str">
        <f t="shared" si="22"/>
        <v/>
      </c>
      <c r="BO15" s="35" t="str">
        <f t="shared" si="22"/>
        <v/>
      </c>
      <c r="BP15" s="35" t="str">
        <f t="shared" si="22"/>
        <v/>
      </c>
      <c r="BQ15" s="35" t="str">
        <f t="shared" si="22"/>
        <v/>
      </c>
      <c r="BR15" s="35" t="str">
        <f t="shared" si="22"/>
        <v/>
      </c>
      <c r="BS15" s="35" t="str">
        <f t="shared" si="22"/>
        <v/>
      </c>
      <c r="BT15" s="35" t="str">
        <f t="shared" si="22"/>
        <v/>
      </c>
      <c r="BU15" s="35" t="str">
        <f t="shared" si="22"/>
        <v/>
      </c>
      <c r="BV15" s="35" t="str">
        <f t="shared" si="22"/>
        <v/>
      </c>
      <c r="BW15" s="35" t="str">
        <f t="shared" si="22"/>
        <v/>
      </c>
      <c r="BX15" s="35" t="str">
        <f t="shared" si="22"/>
        <v/>
      </c>
      <c r="BY15" s="36" t="str">
        <f t="shared" si="22"/>
        <v/>
      </c>
      <c r="BZ15" s="35" t="str">
        <f t="shared" si="22"/>
        <v/>
      </c>
      <c r="CA15" s="35" t="str">
        <f t="shared" si="22"/>
        <v/>
      </c>
      <c r="CB15" s="35" t="str">
        <f t="shared" si="22"/>
        <v/>
      </c>
      <c r="CC15" s="35" t="str">
        <f t="shared" si="22"/>
        <v/>
      </c>
      <c r="CD15" s="35" t="str">
        <f t="shared" si="22"/>
        <v/>
      </c>
      <c r="CE15" s="35" t="str">
        <f t="shared" si="22"/>
        <v/>
      </c>
      <c r="CF15" s="35" t="str">
        <f t="shared" si="22"/>
        <v/>
      </c>
      <c r="CG15" s="35" t="str">
        <f t="shared" si="22"/>
        <v/>
      </c>
      <c r="CH15" s="35" t="str">
        <f t="shared" si="22"/>
        <v/>
      </c>
      <c r="CI15" s="35" t="str">
        <f t="shared" si="22"/>
        <v/>
      </c>
      <c r="CJ15" s="35" t="str">
        <f t="shared" si="22"/>
        <v/>
      </c>
      <c r="CK15" s="36" t="str">
        <f t="shared" si="22"/>
        <v/>
      </c>
      <c r="CL15" s="35" t="str">
        <f t="shared" si="22"/>
        <v/>
      </c>
      <c r="CM15" s="35" t="str">
        <f t="shared" si="22"/>
        <v/>
      </c>
      <c r="CN15" s="35" t="str">
        <f t="shared" si="22"/>
        <v/>
      </c>
      <c r="CO15" s="35" t="str">
        <f t="shared" si="22"/>
        <v/>
      </c>
      <c r="CP15" s="35" t="str">
        <f t="shared" si="22"/>
        <v/>
      </c>
      <c r="CQ15" s="35" t="str">
        <f t="shared" si="22"/>
        <v/>
      </c>
      <c r="CR15" s="35" t="str">
        <f t="shared" si="22"/>
        <v/>
      </c>
      <c r="CS15" s="35" t="str">
        <f t="shared" ref="CS15:EO15" si="23">IF($D15&lt;&gt;"",IF(EOMONTH($D15,0)&gt;=CS$3,IF($B15&lt;=CS$3,$H15,""),""),"")</f>
        <v/>
      </c>
      <c r="CT15" s="35" t="str">
        <f t="shared" si="23"/>
        <v/>
      </c>
      <c r="CU15" s="35" t="str">
        <f t="shared" si="23"/>
        <v/>
      </c>
      <c r="CV15" s="35" t="str">
        <f t="shared" si="23"/>
        <v/>
      </c>
      <c r="CW15" s="36" t="str">
        <f t="shared" si="23"/>
        <v/>
      </c>
      <c r="CX15" s="35" t="str">
        <f t="shared" si="23"/>
        <v/>
      </c>
      <c r="CY15" s="35" t="str">
        <f t="shared" si="23"/>
        <v/>
      </c>
      <c r="CZ15" s="35" t="str">
        <f t="shared" si="23"/>
        <v/>
      </c>
      <c r="DA15" s="35" t="str">
        <f t="shared" si="23"/>
        <v/>
      </c>
      <c r="DB15" s="35" t="str">
        <f t="shared" si="23"/>
        <v/>
      </c>
      <c r="DC15" s="35" t="str">
        <f t="shared" si="23"/>
        <v/>
      </c>
      <c r="DD15" s="35" t="str">
        <f t="shared" si="23"/>
        <v/>
      </c>
      <c r="DE15" s="35" t="str">
        <f t="shared" si="23"/>
        <v/>
      </c>
      <c r="DF15" s="35" t="str">
        <f t="shared" si="23"/>
        <v/>
      </c>
      <c r="DG15" s="35" t="str">
        <f t="shared" si="23"/>
        <v/>
      </c>
      <c r="DH15" s="35" t="str">
        <f t="shared" si="23"/>
        <v/>
      </c>
      <c r="DI15" s="36" t="str">
        <f t="shared" si="23"/>
        <v/>
      </c>
      <c r="DJ15" s="35" t="str">
        <f t="shared" si="23"/>
        <v/>
      </c>
      <c r="DK15" s="35" t="str">
        <f t="shared" si="23"/>
        <v/>
      </c>
      <c r="DL15" s="35" t="str">
        <f t="shared" si="23"/>
        <v/>
      </c>
      <c r="DM15" s="35" t="str">
        <f t="shared" si="23"/>
        <v/>
      </c>
      <c r="DN15" s="35" t="str">
        <f t="shared" si="23"/>
        <v/>
      </c>
      <c r="DO15" s="35" t="str">
        <f t="shared" si="23"/>
        <v/>
      </c>
      <c r="DP15" s="35" t="str">
        <f t="shared" si="23"/>
        <v/>
      </c>
      <c r="DQ15" s="35" t="str">
        <f t="shared" si="23"/>
        <v/>
      </c>
      <c r="DR15" s="35" t="str">
        <f t="shared" si="23"/>
        <v/>
      </c>
      <c r="DS15" s="35" t="str">
        <f t="shared" si="23"/>
        <v/>
      </c>
      <c r="DT15" s="35" t="str">
        <f t="shared" si="23"/>
        <v/>
      </c>
      <c r="DU15" s="36" t="str">
        <f t="shared" si="23"/>
        <v/>
      </c>
      <c r="DV15" s="35" t="str">
        <f t="shared" si="23"/>
        <v/>
      </c>
      <c r="DW15" s="35" t="str">
        <f t="shared" si="23"/>
        <v/>
      </c>
      <c r="DX15" s="35" t="str">
        <f t="shared" si="23"/>
        <v/>
      </c>
      <c r="DY15" s="35" t="str">
        <f t="shared" si="23"/>
        <v/>
      </c>
      <c r="DZ15" s="35" t="str">
        <f t="shared" si="23"/>
        <v/>
      </c>
      <c r="EA15" s="35" t="str">
        <f t="shared" si="23"/>
        <v/>
      </c>
      <c r="EB15" s="35" t="str">
        <f t="shared" si="23"/>
        <v/>
      </c>
      <c r="EC15" s="35" t="str">
        <f t="shared" si="23"/>
        <v/>
      </c>
      <c r="ED15" s="35" t="str">
        <f t="shared" si="23"/>
        <v/>
      </c>
      <c r="EE15" s="35" t="str">
        <f t="shared" si="23"/>
        <v/>
      </c>
      <c r="EF15" s="35" t="str">
        <f t="shared" si="23"/>
        <v/>
      </c>
      <c r="EG15" s="36" t="str">
        <f t="shared" si="23"/>
        <v/>
      </c>
      <c r="EH15" s="35" t="str">
        <f t="shared" si="23"/>
        <v/>
      </c>
      <c r="EI15" s="35" t="str">
        <f t="shared" si="23"/>
        <v/>
      </c>
      <c r="EJ15" s="35" t="str">
        <f t="shared" si="23"/>
        <v/>
      </c>
      <c r="EK15" s="35" t="str">
        <f t="shared" si="23"/>
        <v/>
      </c>
      <c r="EL15" s="35" t="str">
        <f t="shared" si="23"/>
        <v/>
      </c>
      <c r="EM15" s="35" t="str">
        <f t="shared" si="23"/>
        <v/>
      </c>
      <c r="EN15" s="35" t="str">
        <f t="shared" si="23"/>
        <v/>
      </c>
      <c r="EO15" s="35" t="str">
        <f t="shared" si="23"/>
        <v/>
      </c>
      <c r="EP15" s="35" t="str">
        <f t="shared" si="18"/>
        <v/>
      </c>
      <c r="EQ15" s="35" t="str">
        <f t="shared" si="18"/>
        <v/>
      </c>
      <c r="ER15" s="35" t="str">
        <f t="shared" si="18"/>
        <v/>
      </c>
      <c r="ES15" s="36" t="str">
        <f t="shared" si="18"/>
        <v/>
      </c>
      <c r="ET15" s="35" t="str">
        <f t="shared" si="18"/>
        <v/>
      </c>
      <c r="EU15" s="35" t="str">
        <f t="shared" si="18"/>
        <v/>
      </c>
      <c r="EV15" s="35" t="str">
        <f t="shared" si="18"/>
        <v/>
      </c>
      <c r="EW15" s="35" t="str">
        <f t="shared" si="18"/>
        <v/>
      </c>
      <c r="EX15" s="35" t="str">
        <f t="shared" si="18"/>
        <v/>
      </c>
      <c r="EY15" s="35" t="str">
        <f t="shared" si="18"/>
        <v/>
      </c>
      <c r="EZ15" s="35" t="str">
        <f t="shared" si="18"/>
        <v/>
      </c>
      <c r="FA15" s="35" t="str">
        <f t="shared" si="18"/>
        <v/>
      </c>
      <c r="FB15" s="35" t="str">
        <f t="shared" si="18"/>
        <v/>
      </c>
      <c r="FC15" s="35" t="str">
        <f t="shared" ref="FC15:GO15" si="24">IF($D15&lt;&gt;"",IF(EOMONTH($D15,0)&gt;=FC$3,IF($B15&lt;=FC$3,$H15,""),""),"")</f>
        <v/>
      </c>
      <c r="FD15" s="35" t="str">
        <f t="shared" si="24"/>
        <v/>
      </c>
      <c r="FE15" s="36" t="str">
        <f t="shared" si="24"/>
        <v/>
      </c>
      <c r="FF15" s="35" t="str">
        <f t="shared" si="24"/>
        <v/>
      </c>
      <c r="FG15" s="35" t="str">
        <f t="shared" si="24"/>
        <v/>
      </c>
      <c r="FH15" s="35" t="str">
        <f t="shared" si="24"/>
        <v/>
      </c>
      <c r="FI15" s="35" t="str">
        <f t="shared" si="24"/>
        <v/>
      </c>
      <c r="FJ15" s="35" t="str">
        <f t="shared" si="24"/>
        <v/>
      </c>
      <c r="FK15" s="35" t="str">
        <f t="shared" si="24"/>
        <v/>
      </c>
      <c r="FL15" s="35" t="str">
        <f t="shared" si="24"/>
        <v/>
      </c>
      <c r="FM15" s="35" t="str">
        <f t="shared" si="24"/>
        <v/>
      </c>
      <c r="FN15" s="35" t="str">
        <f t="shared" si="24"/>
        <v/>
      </c>
      <c r="FO15" s="35" t="str">
        <f t="shared" si="24"/>
        <v/>
      </c>
      <c r="FP15" s="35" t="str">
        <f t="shared" si="24"/>
        <v/>
      </c>
      <c r="FQ15" s="36" t="str">
        <f t="shared" si="24"/>
        <v/>
      </c>
      <c r="FR15" s="35" t="str">
        <f t="shared" si="24"/>
        <v/>
      </c>
      <c r="FS15" s="35" t="str">
        <f t="shared" si="24"/>
        <v/>
      </c>
      <c r="FT15" s="35" t="str">
        <f t="shared" si="24"/>
        <v/>
      </c>
      <c r="FU15" s="35" t="str">
        <f t="shared" si="24"/>
        <v/>
      </c>
      <c r="FV15" s="35" t="str">
        <f t="shared" si="24"/>
        <v/>
      </c>
      <c r="FW15" s="35" t="str">
        <f t="shared" si="24"/>
        <v/>
      </c>
      <c r="FX15" s="35" t="str">
        <f t="shared" si="24"/>
        <v/>
      </c>
      <c r="FY15" s="35" t="str">
        <f t="shared" si="24"/>
        <v/>
      </c>
      <c r="FZ15" s="35" t="str">
        <f t="shared" si="24"/>
        <v/>
      </c>
      <c r="GA15" s="35" t="str">
        <f t="shared" si="24"/>
        <v/>
      </c>
      <c r="GB15" s="35" t="str">
        <f t="shared" si="24"/>
        <v/>
      </c>
      <c r="GC15" s="36" t="str">
        <f t="shared" si="24"/>
        <v/>
      </c>
      <c r="GD15" s="35" t="str">
        <f t="shared" si="24"/>
        <v/>
      </c>
      <c r="GE15" s="35" t="str">
        <f t="shared" si="24"/>
        <v/>
      </c>
      <c r="GF15" s="35" t="str">
        <f t="shared" si="24"/>
        <v/>
      </c>
      <c r="GG15" s="35" t="str">
        <f t="shared" si="24"/>
        <v/>
      </c>
      <c r="GH15" s="35" t="str">
        <f t="shared" si="24"/>
        <v/>
      </c>
      <c r="GI15" s="35" t="str">
        <f t="shared" si="24"/>
        <v/>
      </c>
      <c r="GJ15" s="35" t="str">
        <f t="shared" si="24"/>
        <v/>
      </c>
      <c r="GK15" s="35" t="str">
        <f t="shared" si="24"/>
        <v/>
      </c>
      <c r="GL15" s="35" t="str">
        <f t="shared" si="24"/>
        <v/>
      </c>
      <c r="GM15" s="35" t="str">
        <f t="shared" si="24"/>
        <v/>
      </c>
      <c r="GN15" s="35" t="str">
        <f t="shared" si="24"/>
        <v/>
      </c>
      <c r="GO15" s="36" t="str">
        <f t="shared" si="24"/>
        <v/>
      </c>
    </row>
    <row r="16" spans="1:197" x14ac:dyDescent="0.2">
      <c r="K16" s="23" t="str">
        <f>IF(H16=""," ",H16*J16/(#REF!*100))</f>
        <v xml:space="preserve"> </v>
      </c>
    </row>
    <row r="17" spans="1:209" s="30" customFormat="1" ht="22.5" customHeight="1" x14ac:dyDescent="0.25">
      <c r="A17" s="24"/>
      <c r="B17" s="38" t="str">
        <f>IF(MIN(B4:B15)=0,"",IF(MIN(B4:B15)&lt;=DATE(YEAR(K$1),MONTH(K$1)-$M$1-Assessoren!$B$36,DAY(K$1)),DATE(YEAR(K$1),MONTH(K$1)-$M$1-Assessoren!$B$36,DAY(K$1)),MIN(B4:B15)))</f>
        <v/>
      </c>
      <c r="C17" s="38"/>
      <c r="D17" s="38">
        <f xml:space="preserve"> IF(MAX(D4:D15)&gt;=K$1,K$1,MAX(D4:D15))</f>
        <v>0</v>
      </c>
      <c r="E17" s="39"/>
      <c r="F17" s="24"/>
      <c r="G17" s="24"/>
      <c r="H17" s="24" t="str">
        <f>IF(SUM(H4:H15)&lt;&gt;SUM(I4:I15),"geändert","")</f>
        <v/>
      </c>
      <c r="I17" s="24"/>
      <c r="J17" s="40" t="s">
        <v>61</v>
      </c>
      <c r="K17" s="41">
        <f>SUM(K4:K15)</f>
        <v>0</v>
      </c>
      <c r="L17" s="42"/>
      <c r="M17" s="41">
        <f>SUM(M4:M15)</f>
        <v>0</v>
      </c>
      <c r="N17" s="41">
        <f>SUM(N4:N15)</f>
        <v>0</v>
      </c>
      <c r="O17" s="41">
        <f>SUM(O4:O15)</f>
        <v>0</v>
      </c>
      <c r="P17" s="41">
        <f>SUM(P4:P15)</f>
        <v>0</v>
      </c>
      <c r="R17" s="43">
        <f t="shared" ref="R17:AW17" si="25">SUM(R4:R15)</f>
        <v>0</v>
      </c>
      <c r="S17" s="43">
        <f t="shared" si="25"/>
        <v>0</v>
      </c>
      <c r="T17" s="43">
        <f t="shared" si="25"/>
        <v>0</v>
      </c>
      <c r="U17" s="43">
        <f t="shared" si="25"/>
        <v>0</v>
      </c>
      <c r="V17" s="43">
        <f t="shared" si="25"/>
        <v>0</v>
      </c>
      <c r="W17" s="43">
        <f t="shared" si="25"/>
        <v>0</v>
      </c>
      <c r="X17" s="43">
        <f t="shared" si="25"/>
        <v>0</v>
      </c>
      <c r="Y17" s="43">
        <f t="shared" si="25"/>
        <v>0</v>
      </c>
      <c r="Z17" s="43">
        <f t="shared" si="25"/>
        <v>0</v>
      </c>
      <c r="AA17" s="43">
        <f t="shared" si="25"/>
        <v>0</v>
      </c>
      <c r="AB17" s="43">
        <f t="shared" si="25"/>
        <v>0</v>
      </c>
      <c r="AC17" s="43">
        <f t="shared" si="25"/>
        <v>0</v>
      </c>
      <c r="AD17" s="43">
        <f t="shared" si="25"/>
        <v>0</v>
      </c>
      <c r="AE17" s="43">
        <f t="shared" si="25"/>
        <v>0</v>
      </c>
      <c r="AF17" s="43">
        <f t="shared" si="25"/>
        <v>0</v>
      </c>
      <c r="AG17" s="43">
        <f t="shared" si="25"/>
        <v>0</v>
      </c>
      <c r="AH17" s="43">
        <f t="shared" si="25"/>
        <v>0</v>
      </c>
      <c r="AI17" s="43">
        <f t="shared" si="25"/>
        <v>0</v>
      </c>
      <c r="AJ17" s="43">
        <f t="shared" si="25"/>
        <v>0</v>
      </c>
      <c r="AK17" s="43">
        <f t="shared" si="25"/>
        <v>0</v>
      </c>
      <c r="AL17" s="43">
        <f t="shared" si="25"/>
        <v>0</v>
      </c>
      <c r="AM17" s="43">
        <f t="shared" si="25"/>
        <v>0</v>
      </c>
      <c r="AN17" s="43">
        <f t="shared" si="25"/>
        <v>0</v>
      </c>
      <c r="AO17" s="43">
        <f t="shared" si="25"/>
        <v>0</v>
      </c>
      <c r="AP17" s="43">
        <f t="shared" si="25"/>
        <v>0</v>
      </c>
      <c r="AQ17" s="43">
        <f t="shared" si="25"/>
        <v>0</v>
      </c>
      <c r="AR17" s="43">
        <f t="shared" si="25"/>
        <v>0</v>
      </c>
      <c r="AS17" s="43">
        <f t="shared" si="25"/>
        <v>0</v>
      </c>
      <c r="AT17" s="43">
        <f t="shared" si="25"/>
        <v>0</v>
      </c>
      <c r="AU17" s="43">
        <f t="shared" si="25"/>
        <v>0</v>
      </c>
      <c r="AV17" s="43">
        <f t="shared" si="25"/>
        <v>0</v>
      </c>
      <c r="AW17" s="43">
        <f t="shared" si="25"/>
        <v>0</v>
      </c>
      <c r="AX17" s="43">
        <f t="shared" ref="AX17:CC17" si="26">SUM(AX4:AX15)</f>
        <v>0</v>
      </c>
      <c r="AY17" s="43">
        <f t="shared" si="26"/>
        <v>0</v>
      </c>
      <c r="AZ17" s="43">
        <f t="shared" si="26"/>
        <v>0</v>
      </c>
      <c r="BA17" s="43">
        <f t="shared" si="26"/>
        <v>0</v>
      </c>
      <c r="BB17" s="43">
        <f t="shared" si="26"/>
        <v>0</v>
      </c>
      <c r="BC17" s="43">
        <f t="shared" si="26"/>
        <v>0</v>
      </c>
      <c r="BD17" s="43">
        <f t="shared" si="26"/>
        <v>0</v>
      </c>
      <c r="BE17" s="43">
        <f t="shared" si="26"/>
        <v>0</v>
      </c>
      <c r="BF17" s="43">
        <f t="shared" si="26"/>
        <v>0</v>
      </c>
      <c r="BG17" s="43">
        <f t="shared" si="26"/>
        <v>0</v>
      </c>
      <c r="BH17" s="43">
        <f t="shared" si="26"/>
        <v>0</v>
      </c>
      <c r="BI17" s="43">
        <f t="shared" si="26"/>
        <v>0</v>
      </c>
      <c r="BJ17" s="43">
        <f t="shared" si="26"/>
        <v>0</v>
      </c>
      <c r="BK17" s="43">
        <f t="shared" si="26"/>
        <v>0</v>
      </c>
      <c r="BL17" s="43">
        <f t="shared" si="26"/>
        <v>0</v>
      </c>
      <c r="BM17" s="43">
        <f t="shared" si="26"/>
        <v>0</v>
      </c>
      <c r="BN17" s="43">
        <f t="shared" si="26"/>
        <v>0</v>
      </c>
      <c r="BO17" s="43">
        <f t="shared" si="26"/>
        <v>0</v>
      </c>
      <c r="BP17" s="43">
        <f t="shared" si="26"/>
        <v>0</v>
      </c>
      <c r="BQ17" s="43">
        <f t="shared" si="26"/>
        <v>0</v>
      </c>
      <c r="BR17" s="43">
        <f t="shared" si="26"/>
        <v>0</v>
      </c>
      <c r="BS17" s="43">
        <f t="shared" si="26"/>
        <v>0</v>
      </c>
      <c r="BT17" s="43">
        <f t="shared" si="26"/>
        <v>0</v>
      </c>
      <c r="BU17" s="43">
        <f t="shared" si="26"/>
        <v>0</v>
      </c>
      <c r="BV17" s="43">
        <f t="shared" si="26"/>
        <v>0</v>
      </c>
      <c r="BW17" s="43">
        <f t="shared" si="26"/>
        <v>0</v>
      </c>
      <c r="BX17" s="43">
        <f t="shared" si="26"/>
        <v>0</v>
      </c>
      <c r="BY17" s="43">
        <f t="shared" si="26"/>
        <v>0</v>
      </c>
      <c r="BZ17" s="43">
        <f t="shared" si="26"/>
        <v>0</v>
      </c>
      <c r="CA17" s="43">
        <f t="shared" si="26"/>
        <v>0</v>
      </c>
      <c r="CB17" s="43">
        <f t="shared" si="26"/>
        <v>0</v>
      </c>
      <c r="CC17" s="43">
        <f t="shared" si="26"/>
        <v>0</v>
      </c>
      <c r="CD17" s="43">
        <f t="shared" ref="CD17:DI17" si="27">SUM(CD4:CD15)</f>
        <v>0</v>
      </c>
      <c r="CE17" s="43">
        <f t="shared" si="27"/>
        <v>0</v>
      </c>
      <c r="CF17" s="43">
        <f t="shared" si="27"/>
        <v>0</v>
      </c>
      <c r="CG17" s="43">
        <f t="shared" si="27"/>
        <v>0</v>
      </c>
      <c r="CH17" s="43">
        <f t="shared" si="27"/>
        <v>0</v>
      </c>
      <c r="CI17" s="43">
        <f t="shared" si="27"/>
        <v>0</v>
      </c>
      <c r="CJ17" s="43">
        <f t="shared" si="27"/>
        <v>0</v>
      </c>
      <c r="CK17" s="43">
        <f t="shared" si="27"/>
        <v>0</v>
      </c>
      <c r="CL17" s="43">
        <f t="shared" si="27"/>
        <v>0</v>
      </c>
      <c r="CM17" s="43">
        <f t="shared" si="27"/>
        <v>0</v>
      </c>
      <c r="CN17" s="43">
        <f t="shared" si="27"/>
        <v>0</v>
      </c>
      <c r="CO17" s="43">
        <f t="shared" si="27"/>
        <v>0</v>
      </c>
      <c r="CP17" s="43">
        <f t="shared" si="27"/>
        <v>0</v>
      </c>
      <c r="CQ17" s="43">
        <f t="shared" si="27"/>
        <v>0</v>
      </c>
      <c r="CR17" s="43">
        <f t="shared" si="27"/>
        <v>0</v>
      </c>
      <c r="CS17" s="43">
        <f t="shared" si="27"/>
        <v>0</v>
      </c>
      <c r="CT17" s="43">
        <f t="shared" si="27"/>
        <v>0</v>
      </c>
      <c r="CU17" s="43">
        <f t="shared" si="27"/>
        <v>0</v>
      </c>
      <c r="CV17" s="43">
        <f t="shared" si="27"/>
        <v>0</v>
      </c>
      <c r="CW17" s="43">
        <f t="shared" si="27"/>
        <v>0</v>
      </c>
      <c r="CX17" s="43">
        <f t="shared" si="27"/>
        <v>0</v>
      </c>
      <c r="CY17" s="43">
        <f t="shared" si="27"/>
        <v>0</v>
      </c>
      <c r="CZ17" s="43">
        <f t="shared" si="27"/>
        <v>0</v>
      </c>
      <c r="DA17" s="43">
        <f t="shared" si="27"/>
        <v>0</v>
      </c>
      <c r="DB17" s="43">
        <f t="shared" si="27"/>
        <v>0</v>
      </c>
      <c r="DC17" s="43">
        <f t="shared" si="27"/>
        <v>0</v>
      </c>
      <c r="DD17" s="43">
        <f t="shared" si="27"/>
        <v>0</v>
      </c>
      <c r="DE17" s="43">
        <f t="shared" si="27"/>
        <v>0</v>
      </c>
      <c r="DF17" s="43">
        <f t="shared" si="27"/>
        <v>0</v>
      </c>
      <c r="DG17" s="43">
        <f t="shared" si="27"/>
        <v>0</v>
      </c>
      <c r="DH17" s="43">
        <f t="shared" si="27"/>
        <v>0</v>
      </c>
      <c r="DI17" s="43">
        <f t="shared" si="27"/>
        <v>0</v>
      </c>
      <c r="DJ17" s="43">
        <f t="shared" ref="DJ17:EO17" si="28">SUM(DJ4:DJ15)</f>
        <v>0</v>
      </c>
      <c r="DK17" s="43">
        <f t="shared" si="28"/>
        <v>0</v>
      </c>
      <c r="DL17" s="43">
        <f t="shared" si="28"/>
        <v>0</v>
      </c>
      <c r="DM17" s="43">
        <f t="shared" si="28"/>
        <v>0</v>
      </c>
      <c r="DN17" s="43">
        <f t="shared" si="28"/>
        <v>0</v>
      </c>
      <c r="DO17" s="43">
        <f t="shared" si="28"/>
        <v>0</v>
      </c>
      <c r="DP17" s="43">
        <f t="shared" si="28"/>
        <v>0</v>
      </c>
      <c r="DQ17" s="43">
        <f t="shared" si="28"/>
        <v>0</v>
      </c>
      <c r="DR17" s="43">
        <f t="shared" si="28"/>
        <v>0</v>
      </c>
      <c r="DS17" s="43">
        <f t="shared" si="28"/>
        <v>0</v>
      </c>
      <c r="DT17" s="43">
        <f t="shared" si="28"/>
        <v>0</v>
      </c>
      <c r="DU17" s="43">
        <f t="shared" si="28"/>
        <v>0</v>
      </c>
      <c r="DV17" s="43">
        <f t="shared" si="28"/>
        <v>0</v>
      </c>
      <c r="DW17" s="43">
        <f t="shared" si="28"/>
        <v>0</v>
      </c>
      <c r="DX17" s="43">
        <f t="shared" si="28"/>
        <v>0</v>
      </c>
      <c r="DY17" s="43">
        <f t="shared" si="28"/>
        <v>0</v>
      </c>
      <c r="DZ17" s="43">
        <f t="shared" si="28"/>
        <v>0</v>
      </c>
      <c r="EA17" s="43">
        <f t="shared" si="28"/>
        <v>0</v>
      </c>
      <c r="EB17" s="43">
        <f t="shared" si="28"/>
        <v>0</v>
      </c>
      <c r="EC17" s="43">
        <f t="shared" si="28"/>
        <v>0</v>
      </c>
      <c r="ED17" s="43">
        <f t="shared" si="28"/>
        <v>0</v>
      </c>
      <c r="EE17" s="43">
        <f t="shared" si="28"/>
        <v>0</v>
      </c>
      <c r="EF17" s="43">
        <f t="shared" si="28"/>
        <v>0</v>
      </c>
      <c r="EG17" s="43">
        <f t="shared" si="28"/>
        <v>0</v>
      </c>
      <c r="EH17" s="43">
        <f t="shared" si="28"/>
        <v>0</v>
      </c>
      <c r="EI17" s="43">
        <f t="shared" si="28"/>
        <v>0</v>
      </c>
      <c r="EJ17" s="43">
        <f t="shared" si="28"/>
        <v>0</v>
      </c>
      <c r="EK17" s="43">
        <f t="shared" si="28"/>
        <v>0</v>
      </c>
      <c r="EL17" s="43">
        <f t="shared" si="28"/>
        <v>0</v>
      </c>
      <c r="EM17" s="43">
        <f t="shared" si="28"/>
        <v>0</v>
      </c>
      <c r="EN17" s="43">
        <f t="shared" si="28"/>
        <v>0</v>
      </c>
      <c r="EO17" s="43">
        <f t="shared" si="28"/>
        <v>0</v>
      </c>
      <c r="EP17" s="43">
        <f t="shared" ref="EP17:FU17" si="29">SUM(EP4:EP15)</f>
        <v>0</v>
      </c>
      <c r="EQ17" s="43">
        <f t="shared" si="29"/>
        <v>0</v>
      </c>
      <c r="ER17" s="43">
        <f t="shared" si="29"/>
        <v>0</v>
      </c>
      <c r="ES17" s="43">
        <f t="shared" si="29"/>
        <v>0</v>
      </c>
      <c r="ET17" s="43">
        <f t="shared" si="29"/>
        <v>0</v>
      </c>
      <c r="EU17" s="43">
        <f t="shared" si="29"/>
        <v>0</v>
      </c>
      <c r="EV17" s="43">
        <f t="shared" si="29"/>
        <v>0</v>
      </c>
      <c r="EW17" s="43">
        <f t="shared" si="29"/>
        <v>0</v>
      </c>
      <c r="EX17" s="43">
        <f t="shared" si="29"/>
        <v>0</v>
      </c>
      <c r="EY17" s="43">
        <f t="shared" si="29"/>
        <v>0</v>
      </c>
      <c r="EZ17" s="43">
        <f t="shared" si="29"/>
        <v>0</v>
      </c>
      <c r="FA17" s="43">
        <f t="shared" si="29"/>
        <v>0</v>
      </c>
      <c r="FB17" s="43">
        <f t="shared" si="29"/>
        <v>0</v>
      </c>
      <c r="FC17" s="43">
        <f t="shared" si="29"/>
        <v>0</v>
      </c>
      <c r="FD17" s="43">
        <f t="shared" si="29"/>
        <v>0</v>
      </c>
      <c r="FE17" s="43">
        <f t="shared" si="29"/>
        <v>0</v>
      </c>
      <c r="FF17" s="43">
        <f t="shared" si="29"/>
        <v>0</v>
      </c>
      <c r="FG17" s="43">
        <f t="shared" si="29"/>
        <v>0</v>
      </c>
      <c r="FH17" s="43">
        <f t="shared" si="29"/>
        <v>0</v>
      </c>
      <c r="FI17" s="43">
        <f t="shared" si="29"/>
        <v>0</v>
      </c>
      <c r="FJ17" s="43">
        <f t="shared" si="29"/>
        <v>0</v>
      </c>
      <c r="FK17" s="43">
        <f t="shared" si="29"/>
        <v>0</v>
      </c>
      <c r="FL17" s="43">
        <f t="shared" si="29"/>
        <v>0</v>
      </c>
      <c r="FM17" s="43">
        <f t="shared" si="29"/>
        <v>0</v>
      </c>
      <c r="FN17" s="43">
        <f t="shared" si="29"/>
        <v>0</v>
      </c>
      <c r="FO17" s="43">
        <f t="shared" si="29"/>
        <v>0</v>
      </c>
      <c r="FP17" s="43">
        <f t="shared" si="29"/>
        <v>0</v>
      </c>
      <c r="FQ17" s="43">
        <f t="shared" si="29"/>
        <v>0</v>
      </c>
      <c r="FR17" s="43">
        <f t="shared" si="29"/>
        <v>0</v>
      </c>
      <c r="FS17" s="43">
        <f t="shared" si="29"/>
        <v>0</v>
      </c>
      <c r="FT17" s="43">
        <f t="shared" si="29"/>
        <v>0</v>
      </c>
      <c r="FU17" s="43">
        <f t="shared" si="29"/>
        <v>0</v>
      </c>
      <c r="FV17" s="43">
        <f t="shared" ref="FV17:GO17" si="30">SUM(FV4:FV15)</f>
        <v>0</v>
      </c>
      <c r="FW17" s="43">
        <f t="shared" si="30"/>
        <v>0</v>
      </c>
      <c r="FX17" s="43">
        <f t="shared" si="30"/>
        <v>0</v>
      </c>
      <c r="FY17" s="43">
        <f t="shared" si="30"/>
        <v>0</v>
      </c>
      <c r="FZ17" s="43">
        <f t="shared" si="30"/>
        <v>0</v>
      </c>
      <c r="GA17" s="43">
        <f t="shared" si="30"/>
        <v>0</v>
      </c>
      <c r="GB17" s="43">
        <f t="shared" si="30"/>
        <v>0</v>
      </c>
      <c r="GC17" s="43">
        <f t="shared" si="30"/>
        <v>0</v>
      </c>
      <c r="GD17" s="43">
        <f t="shared" si="30"/>
        <v>0</v>
      </c>
      <c r="GE17" s="43">
        <f t="shared" si="30"/>
        <v>0</v>
      </c>
      <c r="GF17" s="43">
        <f t="shared" si="30"/>
        <v>0</v>
      </c>
      <c r="GG17" s="43">
        <f t="shared" si="30"/>
        <v>0</v>
      </c>
      <c r="GH17" s="43">
        <f t="shared" si="30"/>
        <v>0</v>
      </c>
      <c r="GI17" s="43">
        <f t="shared" si="30"/>
        <v>0</v>
      </c>
      <c r="GJ17" s="43">
        <f t="shared" si="30"/>
        <v>0</v>
      </c>
      <c r="GK17" s="43">
        <f t="shared" si="30"/>
        <v>0</v>
      </c>
      <c r="GL17" s="43">
        <f t="shared" si="30"/>
        <v>0</v>
      </c>
      <c r="GM17" s="43">
        <f t="shared" si="30"/>
        <v>0</v>
      </c>
      <c r="GN17" s="43">
        <f t="shared" si="30"/>
        <v>0</v>
      </c>
      <c r="GO17" s="43">
        <f t="shared" si="30"/>
        <v>0</v>
      </c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</row>
    <row r="18" spans="1:209" x14ac:dyDescent="0.2">
      <c r="J18" s="21" t="s">
        <v>62</v>
      </c>
      <c r="K18" s="22" t="str">
        <f>IF(K17&gt;0,K17*$K2/100," ")</f>
        <v xml:space="preserve"> </v>
      </c>
      <c r="M18" s="22" t="str">
        <f>IF(M17&gt;0,M17*$K2/100," ")</f>
        <v xml:space="preserve"> </v>
      </c>
      <c r="N18" s="22" t="str">
        <f>IF(N17&gt;0,N17*$K2/100," ")</f>
        <v xml:space="preserve"> </v>
      </c>
      <c r="O18" s="22" t="str">
        <f>IF(O17&gt;0,O17*$K2/100," ")</f>
        <v xml:space="preserve"> </v>
      </c>
      <c r="P18" s="22" t="str">
        <f>IF(P17&gt;0,P17*$K2/100," ")</f>
        <v xml:space="preserve"> </v>
      </c>
    </row>
    <row r="19" spans="1:209" x14ac:dyDescent="0.2">
      <c r="R19" s="44"/>
      <c r="S19" s="45" t="s">
        <v>63</v>
      </c>
      <c r="T19" s="45" t="s">
        <v>64</v>
      </c>
    </row>
    <row r="20" spans="1:209" ht="14.25" x14ac:dyDescent="0.2">
      <c r="A20" s="19" t="s">
        <v>65</v>
      </c>
      <c r="R20" s="46"/>
      <c r="S20" s="45" t="s">
        <v>63</v>
      </c>
      <c r="T20" s="45" t="s">
        <v>66</v>
      </c>
    </row>
    <row r="21" spans="1:209" ht="14.25" x14ac:dyDescent="0.2">
      <c r="A21" s="47" t="s">
        <v>67</v>
      </c>
      <c r="R21" s="48"/>
      <c r="S21" s="45" t="s">
        <v>63</v>
      </c>
      <c r="T21" s="45" t="s">
        <v>68</v>
      </c>
    </row>
    <row r="22" spans="1:209" x14ac:dyDescent="0.2">
      <c r="R22" s="45"/>
      <c r="S22" s="45"/>
      <c r="T22" s="45"/>
    </row>
    <row r="23" spans="1:209" x14ac:dyDescent="0.2">
      <c r="R23" s="45" t="s">
        <v>69</v>
      </c>
    </row>
    <row r="24" spans="1:209" x14ac:dyDescent="0.2">
      <c r="A24" s="47" t="s">
        <v>70</v>
      </c>
      <c r="C24" s="49" t="b">
        <v>0</v>
      </c>
      <c r="F24" s="60"/>
    </row>
    <row r="25" spans="1:209" x14ac:dyDescent="0.2">
      <c r="A25" s="14"/>
      <c r="B25" s="14"/>
      <c r="C25" s="14"/>
      <c r="D25" s="14"/>
      <c r="E25" s="14"/>
      <c r="F25" s="59"/>
      <c r="G25" s="14"/>
      <c r="H25" s="14"/>
      <c r="I25" s="14"/>
      <c r="J25" s="14"/>
      <c r="K25" s="14"/>
      <c r="M25" s="14"/>
      <c r="N25" s="14"/>
      <c r="O25" s="14"/>
      <c r="P25" s="14"/>
    </row>
    <row r="26" spans="1:209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M26" s="14"/>
      <c r="N26" s="14"/>
      <c r="O26" s="14"/>
      <c r="P26" s="14"/>
      <c r="R26" s="50" t="s">
        <v>71</v>
      </c>
    </row>
    <row r="27" spans="1:209" ht="15" x14ac:dyDescent="0.2">
      <c r="A27" s="57" t="b">
        <v>0</v>
      </c>
      <c r="B27" s="14" t="s">
        <v>58</v>
      </c>
      <c r="C27" s="14"/>
      <c r="D27" s="51"/>
      <c r="E27" s="51"/>
      <c r="F27" s="14"/>
      <c r="G27" s="14"/>
      <c r="H27" s="14"/>
      <c r="I27" s="14"/>
      <c r="J27" s="14"/>
      <c r="K27" s="14"/>
      <c r="M27" s="14"/>
      <c r="N27" s="14"/>
      <c r="O27" s="14"/>
      <c r="P27" s="14"/>
    </row>
    <row r="28" spans="1:209" x14ac:dyDescent="0.2">
      <c r="A28" s="57" t="b">
        <v>0</v>
      </c>
      <c r="B28" s="14" t="s">
        <v>59</v>
      </c>
      <c r="C28" s="14"/>
      <c r="D28" s="14"/>
      <c r="E28" s="14"/>
      <c r="F28" s="14"/>
      <c r="G28" s="14"/>
      <c r="H28" s="14"/>
      <c r="I28" s="14"/>
      <c r="J28" s="14"/>
      <c r="K28" s="14"/>
      <c r="M28" s="14"/>
      <c r="N28" s="14"/>
      <c r="O28" s="14"/>
      <c r="P28" s="14"/>
    </row>
    <row r="29" spans="1:209" x14ac:dyDescent="0.2">
      <c r="A29" s="57" t="b">
        <v>0</v>
      </c>
      <c r="B29" s="14" t="s">
        <v>60</v>
      </c>
      <c r="C29" s="14"/>
      <c r="D29" s="14"/>
      <c r="E29" s="14"/>
      <c r="F29" s="14"/>
      <c r="G29" s="14"/>
      <c r="H29" s="14"/>
      <c r="I29" s="14"/>
      <c r="J29" s="14"/>
      <c r="K29" s="14"/>
      <c r="M29" s="14"/>
      <c r="N29" s="14"/>
      <c r="O29" s="14"/>
      <c r="P29" s="14"/>
    </row>
    <row r="30" spans="1:209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M30" s="14"/>
      <c r="N30" s="14"/>
      <c r="O30" s="14"/>
      <c r="P30" s="14"/>
    </row>
    <row r="31" spans="1:209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M31" s="14"/>
      <c r="N31" s="14"/>
      <c r="O31" s="14"/>
      <c r="P31" s="14"/>
    </row>
    <row r="32" spans="1:209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M32" s="14"/>
      <c r="N32" s="14"/>
      <c r="O32" s="14"/>
      <c r="P32" s="14"/>
    </row>
    <row r="33" s="14" customFormat="1" x14ac:dyDescent="0.2"/>
    <row r="34" s="14" customFormat="1" x14ac:dyDescent="0.2"/>
    <row r="35" s="14" customFormat="1" x14ac:dyDescent="0.2"/>
    <row r="36" s="14" customFormat="1" x14ac:dyDescent="0.2"/>
    <row r="37" s="14" customFormat="1" x14ac:dyDescent="0.2"/>
    <row r="38" s="14" customFormat="1" x14ac:dyDescent="0.2"/>
    <row r="39" s="14" customFormat="1" x14ac:dyDescent="0.2"/>
    <row r="40" s="14" customFormat="1" x14ac:dyDescent="0.2"/>
    <row r="41" s="14" customFormat="1" x14ac:dyDescent="0.2"/>
    <row r="42" s="14" customFormat="1" x14ac:dyDescent="0.2"/>
    <row r="43" s="14" customFormat="1" x14ac:dyDescent="0.2"/>
    <row r="44" s="14" customFormat="1" x14ac:dyDescent="0.2"/>
    <row r="45" s="14" customFormat="1" x14ac:dyDescent="0.2"/>
    <row r="46" s="14" customFormat="1" x14ac:dyDescent="0.2"/>
  </sheetData>
  <sheetProtection algorithmName="SHA-512" hashValue="6g1PJ9RInNrbHZP6JQgcgAHTQOEh6xBf3PVotyrinnooe5LjFPSa1NawDCEe1pS8lK+cbx96mpa8aDPp+ORicQ==" saltValue="Dq2sKhc4+xiCbHz1ruezHw==" spinCount="100000" sheet="1" objects="1" scenarios="1"/>
  <mergeCells count="1">
    <mergeCell ref="B2:D2"/>
  </mergeCells>
  <conditionalFormatting sqref="H17">
    <cfRule type="cellIs" dxfId="13" priority="4" stopIfTrue="1" operator="equal">
      <formula>"geändert"</formula>
    </cfRule>
  </conditionalFormatting>
  <conditionalFormatting sqref="L4:L15">
    <cfRule type="expression" dxfId="12" priority="5" stopIfTrue="1">
      <formula>#REF!=""</formula>
    </cfRule>
    <cfRule type="expression" dxfId="11" priority="6" stopIfTrue="1">
      <formula>#REF!=""</formula>
    </cfRule>
    <cfRule type="expression" dxfId="10" priority="7" stopIfTrue="1">
      <formula>#REF!&lt;&gt;#REF!</formula>
    </cfRule>
  </conditionalFormatting>
  <conditionalFormatting sqref="R17:HA17">
    <cfRule type="cellIs" dxfId="9" priority="1" stopIfTrue="1" operator="greaterThan">
      <formula>120</formula>
    </cfRule>
    <cfRule type="cellIs" dxfId="8" priority="2" stopIfTrue="1" operator="greaterThan">
      <formula>80</formula>
    </cfRule>
    <cfRule type="cellIs" dxfId="7" priority="3" stopIfTrue="1" operator="lessThanOrEqual">
      <formula>80</formula>
    </cfRule>
  </conditionalFormatting>
  <pageMargins left="0.7" right="0.7" top="0.78740157499999996" bottom="0.78740157499999996" header="0.3" footer="0.3"/>
  <pageSetup paperSize="9" scale="46" fitToWidth="0" orientation="portrait" r:id="rId1"/>
  <headerFooter>
    <oddFooter>&amp;LDok.-Nr./Rev./Datum
F01         /  05   / 25.9.2018
&amp;F&amp;C&amp;U&amp;A&amp;RSeite 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3"/>
  <dimension ref="A1:FE36"/>
  <sheetViews>
    <sheetView zoomScaleNormal="100" workbookViewId="0">
      <selection activeCell="T3" sqref="T3"/>
    </sheetView>
  </sheetViews>
  <sheetFormatPr baseColWidth="10" defaultColWidth="10.85546875" defaultRowHeight="12.75" x14ac:dyDescent="0.2"/>
  <cols>
    <col min="1" max="1" width="10.85546875" style="8"/>
    <col min="2" max="2" width="10.85546875" style="9" customWidth="1"/>
    <col min="3" max="3" width="11.42578125" style="9" customWidth="1"/>
    <col min="4" max="4" width="10.85546875" style="9"/>
    <col min="5" max="5" width="11.42578125" style="9" customWidth="1"/>
    <col min="6" max="6" width="10.85546875" style="8"/>
    <col min="7" max="7" width="45.7109375" style="8" customWidth="1"/>
    <col min="8" max="8" width="14.42578125" style="8" customWidth="1"/>
    <col min="9" max="9" width="6.140625" style="8" customWidth="1"/>
    <col min="10" max="10" width="14.28515625" style="21" customWidth="1"/>
    <col min="11" max="11" width="10.85546875" style="8"/>
    <col min="12" max="12" width="3" style="14" customWidth="1"/>
    <col min="13" max="13" width="8.140625" style="23" customWidth="1"/>
    <col min="14" max="16" width="8.140625" style="8" customWidth="1"/>
    <col min="17" max="17" width="9.85546875" style="14" customWidth="1"/>
    <col min="18" max="161" width="2.7109375" style="14" customWidth="1"/>
    <col min="162" max="16384" width="10.85546875" style="14"/>
  </cols>
  <sheetData>
    <row r="1" spans="1:161" x14ac:dyDescent="0.2">
      <c r="F1" s="10" t="s">
        <v>42</v>
      </c>
      <c r="G1" s="10"/>
      <c r="H1" s="54" t="str">
        <f>IF(Schedule!C24=TRUE,"R","E")</f>
        <v>E</v>
      </c>
      <c r="J1" s="12" t="s">
        <v>43</v>
      </c>
      <c r="K1" s="13">
        <f>Projektliste!F4</f>
        <v>45582</v>
      </c>
      <c r="M1" s="15">
        <f>Schedule!M1</f>
        <v>96</v>
      </c>
    </row>
    <row r="2" spans="1:161" x14ac:dyDescent="0.2">
      <c r="A2" s="17" t="s">
        <v>44</v>
      </c>
      <c r="B2" s="126">
        <f>Projektliste!C3</f>
        <v>0</v>
      </c>
      <c r="C2" s="127"/>
      <c r="D2" s="129"/>
      <c r="E2" s="47"/>
      <c r="F2" s="19" t="s">
        <v>45</v>
      </c>
      <c r="G2" s="19"/>
      <c r="H2" s="20" t="str">
        <f>Projektliste!C4</f>
        <v>B</v>
      </c>
      <c r="J2" s="21" t="s">
        <v>46</v>
      </c>
      <c r="K2" s="22" t="str">
        <f>IF(Schedule!$C$24=TRUE,60,Schedule!K2)</f>
        <v xml:space="preserve"> </v>
      </c>
    </row>
    <row r="3" spans="1:161" s="30" customFormat="1" ht="40.5" customHeight="1" x14ac:dyDescent="0.25">
      <c r="A3" s="24" t="s">
        <v>47</v>
      </c>
      <c r="B3" s="25" t="s">
        <v>48</v>
      </c>
      <c r="C3" s="25"/>
      <c r="D3" s="25" t="s">
        <v>49</v>
      </c>
      <c r="E3" s="25" t="s">
        <v>72</v>
      </c>
      <c r="F3" s="26" t="s">
        <v>50</v>
      </c>
      <c r="G3" s="26" t="s">
        <v>51</v>
      </c>
      <c r="H3" s="26" t="s">
        <v>52</v>
      </c>
      <c r="I3" s="26" t="s">
        <v>53</v>
      </c>
      <c r="J3" s="27" t="s">
        <v>54</v>
      </c>
      <c r="K3" s="26" t="s">
        <v>55</v>
      </c>
      <c r="L3" s="28" t="s">
        <v>56</v>
      </c>
      <c r="M3" s="29" t="s">
        <v>57</v>
      </c>
      <c r="N3" s="26" t="s">
        <v>58</v>
      </c>
      <c r="O3" s="26" t="s">
        <v>59</v>
      </c>
      <c r="P3" s="26" t="s">
        <v>60</v>
      </c>
      <c r="R3" s="31" t="e">
        <f>Schedule!R3</f>
        <v>#VALUE!</v>
      </c>
      <c r="S3" s="31" t="e">
        <f>Schedule!S3</f>
        <v>#VALUE!</v>
      </c>
      <c r="T3" s="31" t="e">
        <f>Schedule!T3</f>
        <v>#VALUE!</v>
      </c>
      <c r="U3" s="31" t="e">
        <f>Schedule!U3</f>
        <v>#VALUE!</v>
      </c>
      <c r="V3" s="31" t="e">
        <f>Schedule!V3</f>
        <v>#VALUE!</v>
      </c>
      <c r="W3" s="31" t="e">
        <f>Schedule!W3</f>
        <v>#VALUE!</v>
      </c>
      <c r="X3" s="31" t="e">
        <f>Schedule!X3</f>
        <v>#VALUE!</v>
      </c>
      <c r="Y3" s="31" t="e">
        <f>Schedule!Y3</f>
        <v>#VALUE!</v>
      </c>
      <c r="Z3" s="31" t="e">
        <f>Schedule!Z3</f>
        <v>#VALUE!</v>
      </c>
      <c r="AA3" s="31" t="e">
        <f>Schedule!AA3</f>
        <v>#VALUE!</v>
      </c>
      <c r="AB3" s="31" t="e">
        <f>Schedule!AB3</f>
        <v>#VALUE!</v>
      </c>
      <c r="AC3" s="32" t="e">
        <f>Schedule!AC3</f>
        <v>#VALUE!</v>
      </c>
      <c r="AD3" s="31" t="e">
        <f>Schedule!AD3</f>
        <v>#VALUE!</v>
      </c>
      <c r="AE3" s="31" t="e">
        <f>Schedule!AE3</f>
        <v>#VALUE!</v>
      </c>
      <c r="AF3" s="31" t="e">
        <f>Schedule!AF3</f>
        <v>#VALUE!</v>
      </c>
      <c r="AG3" s="31" t="e">
        <f>Schedule!AG3</f>
        <v>#VALUE!</v>
      </c>
      <c r="AH3" s="31" t="e">
        <f>Schedule!AH3</f>
        <v>#VALUE!</v>
      </c>
      <c r="AI3" s="31" t="e">
        <f>Schedule!AI3</f>
        <v>#VALUE!</v>
      </c>
      <c r="AJ3" s="31" t="e">
        <f>Schedule!AJ3</f>
        <v>#VALUE!</v>
      </c>
      <c r="AK3" s="31" t="e">
        <f>Schedule!AK3</f>
        <v>#VALUE!</v>
      </c>
      <c r="AL3" s="31" t="e">
        <f>Schedule!AL3</f>
        <v>#VALUE!</v>
      </c>
      <c r="AM3" s="31" t="e">
        <f>Schedule!AM3</f>
        <v>#VALUE!</v>
      </c>
      <c r="AN3" s="31" t="e">
        <f>Schedule!AN3</f>
        <v>#VALUE!</v>
      </c>
      <c r="AO3" s="32" t="e">
        <f>Schedule!AO3</f>
        <v>#VALUE!</v>
      </c>
      <c r="AP3" s="31" t="e">
        <f>Schedule!AP3</f>
        <v>#VALUE!</v>
      </c>
      <c r="AQ3" s="31" t="e">
        <f>Schedule!AQ3</f>
        <v>#VALUE!</v>
      </c>
      <c r="AR3" s="31" t="e">
        <f>Schedule!AR3</f>
        <v>#VALUE!</v>
      </c>
      <c r="AS3" s="31" t="e">
        <f>Schedule!AS3</f>
        <v>#VALUE!</v>
      </c>
      <c r="AT3" s="31" t="e">
        <f>Schedule!AT3</f>
        <v>#VALUE!</v>
      </c>
      <c r="AU3" s="31" t="e">
        <f>Schedule!AU3</f>
        <v>#VALUE!</v>
      </c>
      <c r="AV3" s="31" t="e">
        <f>Schedule!AV3</f>
        <v>#VALUE!</v>
      </c>
      <c r="AW3" s="31" t="e">
        <f>Schedule!AW3</f>
        <v>#VALUE!</v>
      </c>
      <c r="AX3" s="31" t="e">
        <f>Schedule!AX3</f>
        <v>#VALUE!</v>
      </c>
      <c r="AY3" s="31" t="e">
        <f>Schedule!AY3</f>
        <v>#VALUE!</v>
      </c>
      <c r="AZ3" s="31" t="e">
        <f>Schedule!AZ3</f>
        <v>#VALUE!</v>
      </c>
      <c r="BA3" s="32" t="e">
        <f>Schedule!BA3</f>
        <v>#VALUE!</v>
      </c>
      <c r="BB3" s="31" t="e">
        <f>Schedule!BB3</f>
        <v>#VALUE!</v>
      </c>
      <c r="BC3" s="31" t="e">
        <f>Schedule!BC3</f>
        <v>#VALUE!</v>
      </c>
      <c r="BD3" s="31" t="e">
        <f>Schedule!BD3</f>
        <v>#VALUE!</v>
      </c>
      <c r="BE3" s="31" t="e">
        <f>Schedule!BE3</f>
        <v>#VALUE!</v>
      </c>
      <c r="BF3" s="31" t="e">
        <f>Schedule!BF3</f>
        <v>#VALUE!</v>
      </c>
      <c r="BG3" s="31" t="e">
        <f>Schedule!BG3</f>
        <v>#VALUE!</v>
      </c>
      <c r="BH3" s="31" t="e">
        <f>Schedule!BH3</f>
        <v>#VALUE!</v>
      </c>
      <c r="BI3" s="31" t="e">
        <f>Schedule!BI3</f>
        <v>#VALUE!</v>
      </c>
      <c r="BJ3" s="31" t="e">
        <f>Schedule!BJ3</f>
        <v>#VALUE!</v>
      </c>
      <c r="BK3" s="31" t="e">
        <f>Schedule!BK3</f>
        <v>#VALUE!</v>
      </c>
      <c r="BL3" s="31" t="e">
        <f>Schedule!BL3</f>
        <v>#VALUE!</v>
      </c>
      <c r="BM3" s="32" t="e">
        <f>Schedule!BM3</f>
        <v>#VALUE!</v>
      </c>
      <c r="BN3" s="31" t="e">
        <f>Schedule!BN3</f>
        <v>#VALUE!</v>
      </c>
      <c r="BO3" s="31" t="e">
        <f>Schedule!BO3</f>
        <v>#VALUE!</v>
      </c>
      <c r="BP3" s="31" t="e">
        <f>Schedule!BP3</f>
        <v>#VALUE!</v>
      </c>
      <c r="BQ3" s="31" t="e">
        <f>Schedule!BQ3</f>
        <v>#VALUE!</v>
      </c>
      <c r="BR3" s="31" t="e">
        <f>Schedule!BR3</f>
        <v>#VALUE!</v>
      </c>
      <c r="BS3" s="31" t="e">
        <f>Schedule!BS3</f>
        <v>#VALUE!</v>
      </c>
      <c r="BT3" s="31" t="e">
        <f>Schedule!BT3</f>
        <v>#VALUE!</v>
      </c>
      <c r="BU3" s="31" t="e">
        <f>Schedule!BU3</f>
        <v>#VALUE!</v>
      </c>
      <c r="BV3" s="31" t="e">
        <f>Schedule!BV3</f>
        <v>#VALUE!</v>
      </c>
      <c r="BW3" s="31" t="e">
        <f>Schedule!BW3</f>
        <v>#VALUE!</v>
      </c>
      <c r="BX3" s="31" t="e">
        <f>Schedule!BX3</f>
        <v>#VALUE!</v>
      </c>
      <c r="BY3" s="32" t="e">
        <f>Schedule!BY3</f>
        <v>#VALUE!</v>
      </c>
      <c r="BZ3" s="31" t="e">
        <f>Schedule!BZ3</f>
        <v>#VALUE!</v>
      </c>
      <c r="CA3" s="31" t="e">
        <f>Schedule!CA3</f>
        <v>#VALUE!</v>
      </c>
      <c r="CB3" s="31" t="e">
        <f>Schedule!CB3</f>
        <v>#VALUE!</v>
      </c>
      <c r="CC3" s="31" t="e">
        <f>Schedule!CC3</f>
        <v>#VALUE!</v>
      </c>
      <c r="CD3" s="31" t="e">
        <f>Schedule!CD3</f>
        <v>#VALUE!</v>
      </c>
      <c r="CE3" s="31" t="e">
        <f>Schedule!CE3</f>
        <v>#VALUE!</v>
      </c>
      <c r="CF3" s="31" t="e">
        <f>Schedule!CF3</f>
        <v>#VALUE!</v>
      </c>
      <c r="CG3" s="31" t="e">
        <f>Schedule!CG3</f>
        <v>#VALUE!</v>
      </c>
      <c r="CH3" s="31" t="e">
        <f>Schedule!CH3</f>
        <v>#VALUE!</v>
      </c>
      <c r="CI3" s="31" t="e">
        <f>Schedule!CI3</f>
        <v>#VALUE!</v>
      </c>
      <c r="CJ3" s="31" t="e">
        <f>Schedule!CJ3</f>
        <v>#VALUE!</v>
      </c>
      <c r="CK3" s="32" t="e">
        <f>Schedule!CK3</f>
        <v>#VALUE!</v>
      </c>
      <c r="CL3" s="31" t="e">
        <f>Schedule!CL3</f>
        <v>#VALUE!</v>
      </c>
      <c r="CM3" s="31" t="e">
        <f>Schedule!CM3</f>
        <v>#VALUE!</v>
      </c>
      <c r="CN3" s="31" t="e">
        <f>Schedule!CN3</f>
        <v>#VALUE!</v>
      </c>
      <c r="CO3" s="31" t="e">
        <f>Schedule!CO3</f>
        <v>#VALUE!</v>
      </c>
      <c r="CP3" s="31" t="e">
        <f>Schedule!CP3</f>
        <v>#VALUE!</v>
      </c>
      <c r="CQ3" s="31" t="e">
        <f>Schedule!CQ3</f>
        <v>#VALUE!</v>
      </c>
      <c r="CR3" s="31" t="e">
        <f>Schedule!CR3</f>
        <v>#VALUE!</v>
      </c>
      <c r="CS3" s="31" t="e">
        <f>Schedule!CS3</f>
        <v>#VALUE!</v>
      </c>
      <c r="CT3" s="31" t="e">
        <f>Schedule!CT3</f>
        <v>#VALUE!</v>
      </c>
      <c r="CU3" s="31" t="e">
        <f>Schedule!CU3</f>
        <v>#VALUE!</v>
      </c>
      <c r="CV3" s="31" t="e">
        <f>Schedule!CV3</f>
        <v>#VALUE!</v>
      </c>
      <c r="CW3" s="32" t="e">
        <f>Schedule!CW3</f>
        <v>#VALUE!</v>
      </c>
      <c r="CX3" s="31" t="e">
        <f>Schedule!CX3</f>
        <v>#VALUE!</v>
      </c>
      <c r="CY3" s="31" t="e">
        <f>Schedule!CY3</f>
        <v>#VALUE!</v>
      </c>
      <c r="CZ3" s="31" t="e">
        <f>Schedule!CZ3</f>
        <v>#VALUE!</v>
      </c>
      <c r="DA3" s="31" t="e">
        <f>Schedule!DA3</f>
        <v>#VALUE!</v>
      </c>
      <c r="DB3" s="31" t="e">
        <f>Schedule!DB3</f>
        <v>#VALUE!</v>
      </c>
      <c r="DC3" s="31" t="e">
        <f>Schedule!DC3</f>
        <v>#VALUE!</v>
      </c>
      <c r="DD3" s="31" t="e">
        <f>Schedule!DD3</f>
        <v>#VALUE!</v>
      </c>
      <c r="DE3" s="31" t="e">
        <f>Schedule!DE3</f>
        <v>#VALUE!</v>
      </c>
      <c r="DF3" s="31" t="e">
        <f>Schedule!DF3</f>
        <v>#VALUE!</v>
      </c>
      <c r="DG3" s="31" t="e">
        <f>Schedule!DG3</f>
        <v>#VALUE!</v>
      </c>
      <c r="DH3" s="31" t="e">
        <f>Schedule!DH3</f>
        <v>#VALUE!</v>
      </c>
      <c r="DI3" s="32" t="e">
        <f>Schedule!DI3</f>
        <v>#VALUE!</v>
      </c>
      <c r="DJ3" s="31" t="e">
        <f>Schedule!DJ3</f>
        <v>#VALUE!</v>
      </c>
      <c r="DK3" s="31" t="e">
        <f>Schedule!DK3</f>
        <v>#VALUE!</v>
      </c>
      <c r="DL3" s="31" t="e">
        <f>Schedule!DL3</f>
        <v>#VALUE!</v>
      </c>
      <c r="DM3" s="31" t="e">
        <f>Schedule!DM3</f>
        <v>#VALUE!</v>
      </c>
      <c r="DN3" s="31" t="e">
        <f>Schedule!DN3</f>
        <v>#VALUE!</v>
      </c>
      <c r="DO3" s="31" t="e">
        <f>Schedule!DO3</f>
        <v>#VALUE!</v>
      </c>
      <c r="DP3" s="31" t="e">
        <f>Schedule!DP3</f>
        <v>#VALUE!</v>
      </c>
      <c r="DQ3" s="31" t="e">
        <f>Schedule!DQ3</f>
        <v>#VALUE!</v>
      </c>
      <c r="DR3" s="31" t="e">
        <f>Schedule!DR3</f>
        <v>#VALUE!</v>
      </c>
      <c r="DS3" s="31" t="e">
        <f>Schedule!DS3</f>
        <v>#VALUE!</v>
      </c>
      <c r="DT3" s="31" t="e">
        <f>Schedule!DT3</f>
        <v>#VALUE!</v>
      </c>
      <c r="DU3" s="32" t="e">
        <f>Schedule!DU3</f>
        <v>#VALUE!</v>
      </c>
      <c r="DV3" s="31" t="e">
        <f>Schedule!DV3</f>
        <v>#VALUE!</v>
      </c>
      <c r="DW3" s="31" t="e">
        <f>Schedule!DW3</f>
        <v>#VALUE!</v>
      </c>
      <c r="DX3" s="31" t="e">
        <f>Schedule!DX3</f>
        <v>#VALUE!</v>
      </c>
      <c r="DY3" s="31" t="e">
        <f>Schedule!DY3</f>
        <v>#VALUE!</v>
      </c>
      <c r="DZ3" s="31" t="e">
        <f>Schedule!DZ3</f>
        <v>#VALUE!</v>
      </c>
      <c r="EA3" s="31" t="e">
        <f>Schedule!EA3</f>
        <v>#VALUE!</v>
      </c>
      <c r="EB3" s="31" t="e">
        <f>Schedule!EB3</f>
        <v>#VALUE!</v>
      </c>
      <c r="EC3" s="31" t="e">
        <f>Schedule!EC3</f>
        <v>#VALUE!</v>
      </c>
      <c r="ED3" s="31" t="e">
        <f>Schedule!ED3</f>
        <v>#VALUE!</v>
      </c>
      <c r="EE3" s="31" t="e">
        <f>Schedule!EE3</f>
        <v>#VALUE!</v>
      </c>
      <c r="EF3" s="31" t="e">
        <f>Schedule!EF3</f>
        <v>#VALUE!</v>
      </c>
      <c r="EG3" s="32" t="e">
        <f>Schedule!EG3</f>
        <v>#VALUE!</v>
      </c>
      <c r="EH3" s="31" t="e">
        <f>Schedule!EH3</f>
        <v>#VALUE!</v>
      </c>
      <c r="EI3" s="31" t="e">
        <f>Schedule!EI3</f>
        <v>#VALUE!</v>
      </c>
      <c r="EJ3" s="31" t="e">
        <f>Schedule!EJ3</f>
        <v>#VALUE!</v>
      </c>
      <c r="EK3" s="31" t="e">
        <f>Schedule!EK3</f>
        <v>#VALUE!</v>
      </c>
      <c r="EL3" s="31" t="e">
        <f>Schedule!EL3</f>
        <v>#VALUE!</v>
      </c>
      <c r="EM3" s="31" t="e">
        <f>Schedule!EM3</f>
        <v>#VALUE!</v>
      </c>
      <c r="EN3" s="31" t="e">
        <f>Schedule!EN3</f>
        <v>#VALUE!</v>
      </c>
      <c r="EO3" s="31" t="e">
        <f>Schedule!EO3</f>
        <v>#VALUE!</v>
      </c>
      <c r="EP3" s="31" t="e">
        <f>Schedule!EP3</f>
        <v>#VALUE!</v>
      </c>
      <c r="EQ3" s="31" t="e">
        <f>Schedule!EQ3</f>
        <v>#VALUE!</v>
      </c>
      <c r="ER3" s="31" t="e">
        <f>Schedule!ER3</f>
        <v>#VALUE!</v>
      </c>
      <c r="ES3" s="32" t="e">
        <f>Schedule!ES3</f>
        <v>#VALUE!</v>
      </c>
      <c r="ET3" s="31" t="e">
        <f>Schedule!ET3</f>
        <v>#VALUE!</v>
      </c>
      <c r="EU3" s="31" t="e">
        <f>Schedule!EU3</f>
        <v>#VALUE!</v>
      </c>
      <c r="EV3" s="31" t="e">
        <f>Schedule!EV3</f>
        <v>#VALUE!</v>
      </c>
      <c r="EW3" s="31" t="e">
        <f>Schedule!EW3</f>
        <v>#VALUE!</v>
      </c>
      <c r="EX3" s="31" t="e">
        <f>Schedule!EX3</f>
        <v>#VALUE!</v>
      </c>
      <c r="EY3" s="31" t="e">
        <f>Schedule!EY3</f>
        <v>#VALUE!</v>
      </c>
      <c r="EZ3" s="31" t="e">
        <f>Schedule!EZ3</f>
        <v>#VALUE!</v>
      </c>
      <c r="FA3" s="31" t="e">
        <f>Schedule!FA3</f>
        <v>#VALUE!</v>
      </c>
      <c r="FB3" s="31" t="e">
        <f>Schedule!FB3</f>
        <v>#VALUE!</v>
      </c>
      <c r="FC3" s="31" t="e">
        <f>Schedule!FC3</f>
        <v>#VALUE!</v>
      </c>
      <c r="FD3" s="31" t="e">
        <f>Schedule!FD3</f>
        <v>#VALUE!</v>
      </c>
      <c r="FE3" s="32" t="e">
        <f>Schedule!FE3</f>
        <v>#VALUE!</v>
      </c>
    </row>
    <row r="4" spans="1:161" s="37" customFormat="1" x14ac:dyDescent="0.2">
      <c r="A4" s="20">
        <v>1</v>
      </c>
      <c r="B4" s="13" t="str">
        <f>IF(Projektliste!F8&lt;&gt;"",Projektliste!F8," ")</f>
        <v xml:space="preserve"> </v>
      </c>
      <c r="C4" s="13" t="str">
        <f>IF(B4=" "," ",IF(B4&lt;(DATE(YEAR(K$1),MONTH(K$1)-M$1,DAY(K$1))),(DATE(YEAR(K$1),MONTH(K$1)-M$1,DAY(0))),B4))</f>
        <v xml:space="preserve"> </v>
      </c>
      <c r="D4" s="13" t="str">
        <f>IF(Projektliste!G8&lt;&gt;"",Projektliste!G8,"")</f>
        <v/>
      </c>
      <c r="E4" s="13" t="e">
        <f>Projektliste!#REF!</f>
        <v>#REF!</v>
      </c>
      <c r="F4" s="63"/>
      <c r="G4" s="64"/>
      <c r="H4" s="20" t="str">
        <f>IF(Projektliste!H8&lt;&gt;"",Projektliste!H8,"")</f>
        <v/>
      </c>
      <c r="I4" s="21" t="str">
        <f>IF((J4&lt;&gt;MIN($K$2,COUNTIF(R4:FE4,"&gt;0")))*(J4&gt;0)*(J4&lt;&gt;""),MIN($K$2,COUNTIF(R4:FE4,"&gt;0"))/J4*SUM(R4:FE4)/COUNTIF(R4:FE4,"&gt;0"),IF(ISERROR(AVERAGE(R4:FE4)),H4,IF(H4="","",IF(D4&lt;$C$3,H4,AVERAGE(R4:FE4)))))</f>
        <v/>
      </c>
      <c r="J4" s="21">
        <f>Schedule!J4</f>
        <v>0</v>
      </c>
      <c r="K4" s="23" t="str">
        <f t="shared" ref="K4:K15" si="0">IF(H4=""," ",IF(J4=""," ",IF(I4&lt;=H4,I4*J4/(K$2),H4*J4/(K$2))))</f>
        <v xml:space="preserve"> </v>
      </c>
      <c r="L4" s="14"/>
      <c r="M4" s="23" t="str">
        <f t="shared" ref="M4:M15" si="1">IF($F4="D",$K4," ")</f>
        <v xml:space="preserve"> </v>
      </c>
      <c r="N4" s="23" t="str">
        <f t="shared" ref="N4:N15" si="2">IF($F4="C",$K4," ")</f>
        <v xml:space="preserve"> </v>
      </c>
      <c r="O4" s="23" t="str">
        <f t="shared" ref="O4:O15" si="3">IF($F4="B",$K4," ")</f>
        <v xml:space="preserve"> </v>
      </c>
      <c r="P4" s="23" t="str">
        <f t="shared" ref="P4:P15" si="4">IF($F4="A",$K4," ")</f>
        <v xml:space="preserve"> </v>
      </c>
      <c r="Q4" s="14"/>
      <c r="R4" s="55" t="str">
        <f>IF($D4&lt;&gt;"",IF(EOMONTH($D4,0)&gt;=R$3,IF($B4&lt;=R$3,$H4,""),""),"")</f>
        <v/>
      </c>
      <c r="S4" s="55" t="str">
        <f t="shared" ref="S4:CD8" si="5">IF($D4&lt;&gt;"",IF(EOMONTH($D4,0)&gt;=S$3,IF($B4&lt;=S$3,$H4,""),""),"")</f>
        <v/>
      </c>
      <c r="T4" s="55" t="str">
        <f t="shared" si="5"/>
        <v/>
      </c>
      <c r="U4" s="55" t="str">
        <f t="shared" si="5"/>
        <v/>
      </c>
      <c r="V4" s="55" t="str">
        <f t="shared" si="5"/>
        <v/>
      </c>
      <c r="W4" s="55" t="str">
        <f t="shared" si="5"/>
        <v/>
      </c>
      <c r="X4" s="55" t="str">
        <f t="shared" si="5"/>
        <v/>
      </c>
      <c r="Y4" s="55" t="str">
        <f t="shared" si="5"/>
        <v/>
      </c>
      <c r="Z4" s="55" t="str">
        <f t="shared" si="5"/>
        <v/>
      </c>
      <c r="AA4" s="55" t="str">
        <f t="shared" si="5"/>
        <v/>
      </c>
      <c r="AB4" s="55" t="str">
        <f t="shared" si="5"/>
        <v/>
      </c>
      <c r="AC4" s="56" t="str">
        <f t="shared" si="5"/>
        <v/>
      </c>
      <c r="AD4" s="55" t="str">
        <f t="shared" si="5"/>
        <v/>
      </c>
      <c r="AE4" s="55" t="str">
        <f t="shared" si="5"/>
        <v/>
      </c>
      <c r="AF4" s="55" t="str">
        <f t="shared" si="5"/>
        <v/>
      </c>
      <c r="AG4" s="55" t="str">
        <f t="shared" si="5"/>
        <v/>
      </c>
      <c r="AH4" s="55" t="str">
        <f t="shared" si="5"/>
        <v/>
      </c>
      <c r="AI4" s="55" t="str">
        <f t="shared" si="5"/>
        <v/>
      </c>
      <c r="AJ4" s="55" t="str">
        <f t="shared" si="5"/>
        <v/>
      </c>
      <c r="AK4" s="55" t="str">
        <f t="shared" si="5"/>
        <v/>
      </c>
      <c r="AL4" s="55" t="str">
        <f t="shared" si="5"/>
        <v/>
      </c>
      <c r="AM4" s="55" t="str">
        <f t="shared" si="5"/>
        <v/>
      </c>
      <c r="AN4" s="55" t="str">
        <f t="shared" si="5"/>
        <v/>
      </c>
      <c r="AO4" s="56" t="str">
        <f t="shared" si="5"/>
        <v/>
      </c>
      <c r="AP4" s="55" t="str">
        <f t="shared" si="5"/>
        <v/>
      </c>
      <c r="AQ4" s="55" t="str">
        <f t="shared" si="5"/>
        <v/>
      </c>
      <c r="AR4" s="55" t="str">
        <f t="shared" si="5"/>
        <v/>
      </c>
      <c r="AS4" s="55" t="str">
        <f t="shared" si="5"/>
        <v/>
      </c>
      <c r="AT4" s="55" t="str">
        <f t="shared" si="5"/>
        <v/>
      </c>
      <c r="AU4" s="55" t="str">
        <f t="shared" si="5"/>
        <v/>
      </c>
      <c r="AV4" s="55" t="str">
        <f t="shared" si="5"/>
        <v/>
      </c>
      <c r="AW4" s="55" t="str">
        <f t="shared" si="5"/>
        <v/>
      </c>
      <c r="AX4" s="55" t="str">
        <f t="shared" si="5"/>
        <v/>
      </c>
      <c r="AY4" s="55" t="str">
        <f t="shared" si="5"/>
        <v/>
      </c>
      <c r="AZ4" s="55" t="str">
        <f t="shared" si="5"/>
        <v/>
      </c>
      <c r="BA4" s="56" t="str">
        <f t="shared" si="5"/>
        <v/>
      </c>
      <c r="BB4" s="55" t="str">
        <f t="shared" si="5"/>
        <v/>
      </c>
      <c r="BC4" s="55" t="str">
        <f t="shared" si="5"/>
        <v/>
      </c>
      <c r="BD4" s="55" t="str">
        <f t="shared" si="5"/>
        <v/>
      </c>
      <c r="BE4" s="55" t="str">
        <f t="shared" si="5"/>
        <v/>
      </c>
      <c r="BF4" s="55" t="str">
        <f t="shared" si="5"/>
        <v/>
      </c>
      <c r="BG4" s="55" t="str">
        <f t="shared" si="5"/>
        <v/>
      </c>
      <c r="BH4" s="55" t="str">
        <f t="shared" si="5"/>
        <v/>
      </c>
      <c r="BI4" s="55" t="str">
        <f t="shared" si="5"/>
        <v/>
      </c>
      <c r="BJ4" s="55" t="str">
        <f t="shared" si="5"/>
        <v/>
      </c>
      <c r="BK4" s="55" t="str">
        <f t="shared" si="5"/>
        <v/>
      </c>
      <c r="BL4" s="55" t="str">
        <f t="shared" si="5"/>
        <v/>
      </c>
      <c r="BM4" s="56" t="str">
        <f t="shared" si="5"/>
        <v/>
      </c>
      <c r="BN4" s="55" t="str">
        <f t="shared" si="5"/>
        <v/>
      </c>
      <c r="BO4" s="55" t="str">
        <f t="shared" si="5"/>
        <v/>
      </c>
      <c r="BP4" s="55" t="str">
        <f t="shared" si="5"/>
        <v/>
      </c>
      <c r="BQ4" s="55" t="str">
        <f t="shared" si="5"/>
        <v/>
      </c>
      <c r="BR4" s="55" t="str">
        <f t="shared" si="5"/>
        <v/>
      </c>
      <c r="BS4" s="55" t="str">
        <f t="shared" si="5"/>
        <v/>
      </c>
      <c r="BT4" s="55" t="str">
        <f t="shared" si="5"/>
        <v/>
      </c>
      <c r="BU4" s="55" t="str">
        <f t="shared" si="5"/>
        <v/>
      </c>
      <c r="BV4" s="55" t="str">
        <f t="shared" si="5"/>
        <v/>
      </c>
      <c r="BW4" s="55" t="str">
        <f t="shared" si="5"/>
        <v/>
      </c>
      <c r="BX4" s="55" t="str">
        <f t="shared" si="5"/>
        <v/>
      </c>
      <c r="BY4" s="56" t="str">
        <f t="shared" si="5"/>
        <v/>
      </c>
      <c r="BZ4" s="55" t="str">
        <f t="shared" si="5"/>
        <v/>
      </c>
      <c r="CA4" s="55" t="str">
        <f t="shared" si="5"/>
        <v/>
      </c>
      <c r="CB4" s="55" t="str">
        <f t="shared" si="5"/>
        <v/>
      </c>
      <c r="CC4" s="55" t="str">
        <f t="shared" si="5"/>
        <v/>
      </c>
      <c r="CD4" s="55" t="str">
        <f t="shared" si="5"/>
        <v/>
      </c>
      <c r="CE4" s="55" t="str">
        <f t="shared" ref="CE4:EP7" si="6">IF($D4&lt;&gt;"",IF(EOMONTH($D4,0)&gt;=CE$3,IF($B4&lt;=CE$3,$H4,""),""),"")</f>
        <v/>
      </c>
      <c r="CF4" s="55" t="str">
        <f t="shared" si="6"/>
        <v/>
      </c>
      <c r="CG4" s="55" t="str">
        <f t="shared" si="6"/>
        <v/>
      </c>
      <c r="CH4" s="55" t="str">
        <f t="shared" si="6"/>
        <v/>
      </c>
      <c r="CI4" s="55" t="str">
        <f t="shared" si="6"/>
        <v/>
      </c>
      <c r="CJ4" s="55" t="str">
        <f t="shared" si="6"/>
        <v/>
      </c>
      <c r="CK4" s="56" t="str">
        <f t="shared" si="6"/>
        <v/>
      </c>
      <c r="CL4" s="55" t="str">
        <f t="shared" si="6"/>
        <v/>
      </c>
      <c r="CM4" s="55" t="str">
        <f t="shared" si="6"/>
        <v/>
      </c>
      <c r="CN4" s="55" t="str">
        <f t="shared" si="6"/>
        <v/>
      </c>
      <c r="CO4" s="55" t="str">
        <f t="shared" si="6"/>
        <v/>
      </c>
      <c r="CP4" s="55" t="str">
        <f t="shared" si="6"/>
        <v/>
      </c>
      <c r="CQ4" s="55" t="str">
        <f t="shared" si="6"/>
        <v/>
      </c>
      <c r="CR4" s="55" t="str">
        <f t="shared" si="6"/>
        <v/>
      </c>
      <c r="CS4" s="55" t="str">
        <f t="shared" si="6"/>
        <v/>
      </c>
      <c r="CT4" s="55" t="str">
        <f t="shared" si="6"/>
        <v/>
      </c>
      <c r="CU4" s="55" t="str">
        <f t="shared" si="6"/>
        <v/>
      </c>
      <c r="CV4" s="55" t="str">
        <f t="shared" si="6"/>
        <v/>
      </c>
      <c r="CW4" s="56" t="str">
        <f t="shared" si="6"/>
        <v/>
      </c>
      <c r="CX4" s="55" t="str">
        <f t="shared" si="6"/>
        <v/>
      </c>
      <c r="CY4" s="55" t="str">
        <f t="shared" si="6"/>
        <v/>
      </c>
      <c r="CZ4" s="55" t="str">
        <f t="shared" si="6"/>
        <v/>
      </c>
      <c r="DA4" s="55" t="str">
        <f t="shared" si="6"/>
        <v/>
      </c>
      <c r="DB4" s="55" t="str">
        <f t="shared" si="6"/>
        <v/>
      </c>
      <c r="DC4" s="55" t="str">
        <f t="shared" si="6"/>
        <v/>
      </c>
      <c r="DD4" s="55" t="str">
        <f t="shared" si="6"/>
        <v/>
      </c>
      <c r="DE4" s="55" t="str">
        <f t="shared" si="6"/>
        <v/>
      </c>
      <c r="DF4" s="55" t="str">
        <f t="shared" si="6"/>
        <v/>
      </c>
      <c r="DG4" s="55" t="str">
        <f t="shared" si="6"/>
        <v/>
      </c>
      <c r="DH4" s="55" t="str">
        <f t="shared" si="6"/>
        <v/>
      </c>
      <c r="DI4" s="56" t="str">
        <f t="shared" si="6"/>
        <v/>
      </c>
      <c r="DJ4" s="55" t="str">
        <f t="shared" si="6"/>
        <v/>
      </c>
      <c r="DK4" s="55" t="str">
        <f t="shared" si="6"/>
        <v/>
      </c>
      <c r="DL4" s="55" t="str">
        <f t="shared" si="6"/>
        <v/>
      </c>
      <c r="DM4" s="55" t="str">
        <f t="shared" si="6"/>
        <v/>
      </c>
      <c r="DN4" s="55" t="str">
        <f t="shared" si="6"/>
        <v/>
      </c>
      <c r="DO4" s="55" t="str">
        <f t="shared" si="6"/>
        <v/>
      </c>
      <c r="DP4" s="55" t="str">
        <f t="shared" si="6"/>
        <v/>
      </c>
      <c r="DQ4" s="55" t="str">
        <f t="shared" si="6"/>
        <v/>
      </c>
      <c r="DR4" s="55" t="str">
        <f t="shared" si="6"/>
        <v/>
      </c>
      <c r="DS4" s="55" t="str">
        <f t="shared" si="6"/>
        <v/>
      </c>
      <c r="DT4" s="55" t="str">
        <f t="shared" si="6"/>
        <v/>
      </c>
      <c r="DU4" s="56" t="str">
        <f t="shared" si="6"/>
        <v/>
      </c>
      <c r="DV4" s="55" t="str">
        <f t="shared" si="6"/>
        <v/>
      </c>
      <c r="DW4" s="55" t="str">
        <f t="shared" si="6"/>
        <v/>
      </c>
      <c r="DX4" s="55" t="str">
        <f t="shared" si="6"/>
        <v/>
      </c>
      <c r="DY4" s="55" t="str">
        <f t="shared" si="6"/>
        <v/>
      </c>
      <c r="DZ4" s="55" t="str">
        <f t="shared" si="6"/>
        <v/>
      </c>
      <c r="EA4" s="55" t="str">
        <f t="shared" si="6"/>
        <v/>
      </c>
      <c r="EB4" s="55" t="str">
        <f t="shared" si="6"/>
        <v/>
      </c>
      <c r="EC4" s="55" t="str">
        <f t="shared" si="6"/>
        <v/>
      </c>
      <c r="ED4" s="55" t="str">
        <f t="shared" si="6"/>
        <v/>
      </c>
      <c r="EE4" s="55" t="str">
        <f t="shared" si="6"/>
        <v/>
      </c>
      <c r="EF4" s="55" t="str">
        <f t="shared" si="6"/>
        <v/>
      </c>
      <c r="EG4" s="56" t="str">
        <f t="shared" si="6"/>
        <v/>
      </c>
      <c r="EH4" s="55" t="str">
        <f t="shared" si="6"/>
        <v/>
      </c>
      <c r="EI4" s="55" t="str">
        <f t="shared" si="6"/>
        <v/>
      </c>
      <c r="EJ4" s="55" t="str">
        <f t="shared" si="6"/>
        <v/>
      </c>
      <c r="EK4" s="55" t="str">
        <f t="shared" si="6"/>
        <v/>
      </c>
      <c r="EL4" s="55" t="str">
        <f t="shared" si="6"/>
        <v/>
      </c>
      <c r="EM4" s="55" t="str">
        <f t="shared" si="6"/>
        <v/>
      </c>
      <c r="EN4" s="55" t="str">
        <f t="shared" si="6"/>
        <v/>
      </c>
      <c r="EO4" s="55" t="str">
        <f t="shared" si="6"/>
        <v/>
      </c>
      <c r="EP4" s="55" t="str">
        <f t="shared" si="6"/>
        <v/>
      </c>
      <c r="EQ4" s="55" t="str">
        <f t="shared" ref="EQ4:FE6" si="7">IF($D4&lt;&gt;"",IF(EOMONTH($D4,0)&gt;=EQ$3,IF($B4&lt;=EQ$3,$H4,""),""),"")</f>
        <v/>
      </c>
      <c r="ER4" s="55" t="str">
        <f t="shared" si="7"/>
        <v/>
      </c>
      <c r="ES4" s="56" t="str">
        <f t="shared" si="7"/>
        <v/>
      </c>
      <c r="ET4" s="55" t="str">
        <f t="shared" si="7"/>
        <v/>
      </c>
      <c r="EU4" s="55" t="str">
        <f t="shared" si="7"/>
        <v/>
      </c>
      <c r="EV4" s="55" t="str">
        <f t="shared" si="7"/>
        <v/>
      </c>
      <c r="EW4" s="55" t="str">
        <f t="shared" si="7"/>
        <v/>
      </c>
      <c r="EX4" s="55" t="str">
        <f t="shared" si="7"/>
        <v/>
      </c>
      <c r="EY4" s="55" t="str">
        <f t="shared" si="7"/>
        <v/>
      </c>
      <c r="EZ4" s="55" t="str">
        <f t="shared" si="7"/>
        <v/>
      </c>
      <c r="FA4" s="55" t="str">
        <f t="shared" si="7"/>
        <v/>
      </c>
      <c r="FB4" s="55" t="str">
        <f t="shared" si="7"/>
        <v/>
      </c>
      <c r="FC4" s="55" t="str">
        <f t="shared" si="7"/>
        <v/>
      </c>
      <c r="FD4" s="55" t="str">
        <f t="shared" si="7"/>
        <v/>
      </c>
      <c r="FE4" s="56" t="str">
        <f t="shared" si="7"/>
        <v/>
      </c>
    </row>
    <row r="5" spans="1:161" s="37" customFormat="1" x14ac:dyDescent="0.2">
      <c r="A5" s="20">
        <v>2</v>
      </c>
      <c r="B5" s="13" t="str">
        <f>IF(Projektliste!F9&lt;&gt;"",Projektliste!F9," ")</f>
        <v xml:space="preserve"> </v>
      </c>
      <c r="C5" s="13" t="str">
        <f t="shared" ref="C5:C15" si="8">IF(B5=" "," ",IF(B5&lt;(DATE(YEAR(K$1),MONTH(K$1)-M$1,DAY(K$1))),(DATE(YEAR(K$1),MONTH(K$1)-M$1,DAY(0))),B5))</f>
        <v xml:space="preserve"> </v>
      </c>
      <c r="D5" s="13" t="str">
        <f>IF(Projektliste!G9&lt;&gt;"",Projektliste!G9,"")</f>
        <v/>
      </c>
      <c r="E5" s="13" t="e">
        <f>Projektliste!#REF!</f>
        <v>#REF!</v>
      </c>
      <c r="F5" s="63"/>
      <c r="G5" s="64"/>
      <c r="H5" s="20" t="str">
        <f>IF(Projektliste!H9&lt;&gt;"",Projektliste!H9,"")</f>
        <v/>
      </c>
      <c r="I5" s="21" t="str">
        <f t="shared" ref="I5:I15" si="9">IF((J5&lt;&gt;MIN($K$2,COUNTIF(R5:FE5,"&gt;0")))*(J5&gt;0)*(J5&lt;&gt;""),MIN($K$2,COUNTIF(R5:FE5,"&gt;0"))/J5*SUM(R5:FE5)/COUNTIF(R5:FE5,"&gt;0"),IF(ISERROR(AVERAGE(R5:FE5)),H5,IF(H5="","",IF(D5&lt;$C$3,H5,AVERAGE(R5:FE5)))))</f>
        <v/>
      </c>
      <c r="J5" s="21">
        <f>Schedule!J5</f>
        <v>0</v>
      </c>
      <c r="K5" s="23" t="str">
        <f t="shared" si="0"/>
        <v xml:space="preserve"> </v>
      </c>
      <c r="L5" s="14"/>
      <c r="M5" s="23" t="str">
        <f t="shared" si="1"/>
        <v xml:space="preserve"> </v>
      </c>
      <c r="N5" s="23" t="str">
        <f t="shared" si="2"/>
        <v xml:space="preserve"> </v>
      </c>
      <c r="O5" s="23" t="str">
        <f t="shared" si="3"/>
        <v xml:space="preserve"> </v>
      </c>
      <c r="P5" s="23" t="str">
        <f t="shared" si="4"/>
        <v xml:space="preserve"> </v>
      </c>
      <c r="Q5" s="14"/>
      <c r="R5" s="55" t="str">
        <f t="shared" ref="R5:AG15" si="10">IF($D5&lt;&gt;"",IF(EOMONTH($D5,0)&gt;=R$3,IF($B5&lt;=R$3,$H5,""),""),"")</f>
        <v/>
      </c>
      <c r="S5" s="55" t="str">
        <f t="shared" si="10"/>
        <v/>
      </c>
      <c r="T5" s="55" t="str">
        <f t="shared" si="10"/>
        <v/>
      </c>
      <c r="U5" s="55" t="str">
        <f t="shared" si="10"/>
        <v/>
      </c>
      <c r="V5" s="55" t="str">
        <f t="shared" si="10"/>
        <v/>
      </c>
      <c r="W5" s="55" t="str">
        <f t="shared" si="10"/>
        <v/>
      </c>
      <c r="X5" s="55" t="str">
        <f t="shared" si="10"/>
        <v/>
      </c>
      <c r="Y5" s="55" t="str">
        <f t="shared" si="10"/>
        <v/>
      </c>
      <c r="Z5" s="55" t="str">
        <f t="shared" si="10"/>
        <v/>
      </c>
      <c r="AA5" s="55" t="str">
        <f t="shared" si="10"/>
        <v/>
      </c>
      <c r="AB5" s="55" t="str">
        <f t="shared" si="10"/>
        <v/>
      </c>
      <c r="AC5" s="56" t="str">
        <f t="shared" si="10"/>
        <v/>
      </c>
      <c r="AD5" s="55" t="str">
        <f t="shared" si="10"/>
        <v/>
      </c>
      <c r="AE5" s="55" t="str">
        <f t="shared" si="10"/>
        <v/>
      </c>
      <c r="AF5" s="55" t="str">
        <f t="shared" si="10"/>
        <v/>
      </c>
      <c r="AG5" s="55" t="str">
        <f t="shared" si="10"/>
        <v/>
      </c>
      <c r="AH5" s="55" t="str">
        <f t="shared" si="5"/>
        <v/>
      </c>
      <c r="AI5" s="55" t="str">
        <f t="shared" si="5"/>
        <v/>
      </c>
      <c r="AJ5" s="55" t="str">
        <f t="shared" si="5"/>
        <v/>
      </c>
      <c r="AK5" s="55" t="str">
        <f t="shared" si="5"/>
        <v/>
      </c>
      <c r="AL5" s="55" t="str">
        <f t="shared" si="5"/>
        <v/>
      </c>
      <c r="AM5" s="55" t="str">
        <f t="shared" si="5"/>
        <v/>
      </c>
      <c r="AN5" s="55" t="str">
        <f t="shared" si="5"/>
        <v/>
      </c>
      <c r="AO5" s="56" t="str">
        <f t="shared" si="5"/>
        <v/>
      </c>
      <c r="AP5" s="55" t="str">
        <f t="shared" si="5"/>
        <v/>
      </c>
      <c r="AQ5" s="55" t="str">
        <f t="shared" si="5"/>
        <v/>
      </c>
      <c r="AR5" s="55" t="str">
        <f t="shared" si="5"/>
        <v/>
      </c>
      <c r="AS5" s="55" t="str">
        <f t="shared" si="5"/>
        <v/>
      </c>
      <c r="AT5" s="55" t="str">
        <f t="shared" si="5"/>
        <v/>
      </c>
      <c r="AU5" s="55" t="str">
        <f t="shared" si="5"/>
        <v/>
      </c>
      <c r="AV5" s="55" t="str">
        <f t="shared" si="5"/>
        <v/>
      </c>
      <c r="AW5" s="55" t="str">
        <f t="shared" si="5"/>
        <v/>
      </c>
      <c r="AX5" s="55" t="str">
        <f t="shared" si="5"/>
        <v/>
      </c>
      <c r="AY5" s="55" t="str">
        <f t="shared" si="5"/>
        <v/>
      </c>
      <c r="AZ5" s="55" t="str">
        <f t="shared" si="5"/>
        <v/>
      </c>
      <c r="BA5" s="56" t="str">
        <f t="shared" si="5"/>
        <v/>
      </c>
      <c r="BB5" s="55" t="str">
        <f t="shared" si="5"/>
        <v/>
      </c>
      <c r="BC5" s="55" t="str">
        <f t="shared" si="5"/>
        <v/>
      </c>
      <c r="BD5" s="55" t="str">
        <f t="shared" si="5"/>
        <v/>
      </c>
      <c r="BE5" s="55" t="str">
        <f t="shared" si="5"/>
        <v/>
      </c>
      <c r="BF5" s="55" t="str">
        <f t="shared" si="5"/>
        <v/>
      </c>
      <c r="BG5" s="55" t="str">
        <f t="shared" si="5"/>
        <v/>
      </c>
      <c r="BH5" s="55" t="str">
        <f t="shared" si="5"/>
        <v/>
      </c>
      <c r="BI5" s="55" t="str">
        <f t="shared" si="5"/>
        <v/>
      </c>
      <c r="BJ5" s="55" t="str">
        <f t="shared" si="5"/>
        <v/>
      </c>
      <c r="BK5" s="55" t="str">
        <f t="shared" si="5"/>
        <v/>
      </c>
      <c r="BL5" s="55" t="str">
        <f t="shared" si="5"/>
        <v/>
      </c>
      <c r="BM5" s="56" t="str">
        <f t="shared" si="5"/>
        <v/>
      </c>
      <c r="BN5" s="55" t="str">
        <f t="shared" si="5"/>
        <v/>
      </c>
      <c r="BO5" s="55" t="str">
        <f t="shared" si="5"/>
        <v/>
      </c>
      <c r="BP5" s="55" t="str">
        <f t="shared" si="5"/>
        <v/>
      </c>
      <c r="BQ5" s="55" t="str">
        <f t="shared" si="5"/>
        <v/>
      </c>
      <c r="BR5" s="55" t="str">
        <f t="shared" si="5"/>
        <v/>
      </c>
      <c r="BS5" s="55" t="str">
        <f t="shared" si="5"/>
        <v/>
      </c>
      <c r="BT5" s="55" t="str">
        <f t="shared" si="5"/>
        <v/>
      </c>
      <c r="BU5" s="55" t="str">
        <f t="shared" si="5"/>
        <v/>
      </c>
      <c r="BV5" s="55" t="str">
        <f t="shared" si="5"/>
        <v/>
      </c>
      <c r="BW5" s="55" t="str">
        <f t="shared" si="5"/>
        <v/>
      </c>
      <c r="BX5" s="55" t="str">
        <f t="shared" si="5"/>
        <v/>
      </c>
      <c r="BY5" s="56" t="str">
        <f t="shared" si="5"/>
        <v/>
      </c>
      <c r="BZ5" s="55" t="str">
        <f t="shared" si="5"/>
        <v/>
      </c>
      <c r="CA5" s="55" t="str">
        <f t="shared" si="5"/>
        <v/>
      </c>
      <c r="CB5" s="55" t="str">
        <f t="shared" si="5"/>
        <v/>
      </c>
      <c r="CC5" s="55" t="str">
        <f t="shared" si="5"/>
        <v/>
      </c>
      <c r="CD5" s="55" t="str">
        <f t="shared" si="5"/>
        <v/>
      </c>
      <c r="CE5" s="55" t="str">
        <f t="shared" si="6"/>
        <v/>
      </c>
      <c r="CF5" s="55" t="str">
        <f t="shared" si="6"/>
        <v/>
      </c>
      <c r="CG5" s="55" t="str">
        <f t="shared" si="6"/>
        <v/>
      </c>
      <c r="CH5" s="55" t="str">
        <f t="shared" si="6"/>
        <v/>
      </c>
      <c r="CI5" s="55" t="str">
        <f t="shared" si="6"/>
        <v/>
      </c>
      <c r="CJ5" s="55" t="str">
        <f t="shared" si="6"/>
        <v/>
      </c>
      <c r="CK5" s="56" t="str">
        <f t="shared" si="6"/>
        <v/>
      </c>
      <c r="CL5" s="55" t="str">
        <f t="shared" si="6"/>
        <v/>
      </c>
      <c r="CM5" s="55" t="str">
        <f t="shared" si="6"/>
        <v/>
      </c>
      <c r="CN5" s="55" t="str">
        <f t="shared" si="6"/>
        <v/>
      </c>
      <c r="CO5" s="55" t="str">
        <f t="shared" si="6"/>
        <v/>
      </c>
      <c r="CP5" s="55" t="str">
        <f t="shared" si="6"/>
        <v/>
      </c>
      <c r="CQ5" s="55" t="str">
        <f t="shared" si="6"/>
        <v/>
      </c>
      <c r="CR5" s="55" t="str">
        <f t="shared" si="6"/>
        <v/>
      </c>
      <c r="CS5" s="55" t="str">
        <f t="shared" si="6"/>
        <v/>
      </c>
      <c r="CT5" s="55" t="str">
        <f t="shared" si="6"/>
        <v/>
      </c>
      <c r="CU5" s="55" t="str">
        <f t="shared" si="6"/>
        <v/>
      </c>
      <c r="CV5" s="55" t="str">
        <f t="shared" si="6"/>
        <v/>
      </c>
      <c r="CW5" s="56" t="str">
        <f t="shared" si="6"/>
        <v/>
      </c>
      <c r="CX5" s="55" t="str">
        <f t="shared" si="6"/>
        <v/>
      </c>
      <c r="CY5" s="55" t="str">
        <f t="shared" si="6"/>
        <v/>
      </c>
      <c r="CZ5" s="55" t="str">
        <f t="shared" si="6"/>
        <v/>
      </c>
      <c r="DA5" s="55" t="str">
        <f t="shared" si="6"/>
        <v/>
      </c>
      <c r="DB5" s="55" t="str">
        <f t="shared" si="6"/>
        <v/>
      </c>
      <c r="DC5" s="55" t="str">
        <f t="shared" si="6"/>
        <v/>
      </c>
      <c r="DD5" s="55" t="str">
        <f t="shared" si="6"/>
        <v/>
      </c>
      <c r="DE5" s="55" t="str">
        <f t="shared" si="6"/>
        <v/>
      </c>
      <c r="DF5" s="55" t="str">
        <f t="shared" si="6"/>
        <v/>
      </c>
      <c r="DG5" s="55" t="str">
        <f t="shared" si="6"/>
        <v/>
      </c>
      <c r="DH5" s="55" t="str">
        <f t="shared" si="6"/>
        <v/>
      </c>
      <c r="DI5" s="56" t="str">
        <f t="shared" si="6"/>
        <v/>
      </c>
      <c r="DJ5" s="55" t="str">
        <f t="shared" si="6"/>
        <v/>
      </c>
      <c r="DK5" s="55" t="str">
        <f t="shared" si="6"/>
        <v/>
      </c>
      <c r="DL5" s="55" t="str">
        <f t="shared" si="6"/>
        <v/>
      </c>
      <c r="DM5" s="55" t="str">
        <f t="shared" si="6"/>
        <v/>
      </c>
      <c r="DN5" s="55" t="str">
        <f t="shared" si="6"/>
        <v/>
      </c>
      <c r="DO5" s="55" t="str">
        <f t="shared" si="6"/>
        <v/>
      </c>
      <c r="DP5" s="55" t="str">
        <f t="shared" si="6"/>
        <v/>
      </c>
      <c r="DQ5" s="55" t="str">
        <f t="shared" si="6"/>
        <v/>
      </c>
      <c r="DR5" s="55" t="str">
        <f t="shared" si="6"/>
        <v/>
      </c>
      <c r="DS5" s="55" t="str">
        <f t="shared" si="6"/>
        <v/>
      </c>
      <c r="DT5" s="55" t="str">
        <f t="shared" si="6"/>
        <v/>
      </c>
      <c r="DU5" s="56" t="str">
        <f t="shared" si="6"/>
        <v/>
      </c>
      <c r="DV5" s="55" t="str">
        <f t="shared" si="6"/>
        <v/>
      </c>
      <c r="DW5" s="55" t="str">
        <f t="shared" si="6"/>
        <v/>
      </c>
      <c r="DX5" s="55" t="str">
        <f t="shared" si="6"/>
        <v/>
      </c>
      <c r="DY5" s="55" t="str">
        <f t="shared" si="6"/>
        <v/>
      </c>
      <c r="DZ5" s="55" t="str">
        <f t="shared" si="6"/>
        <v/>
      </c>
      <c r="EA5" s="55" t="str">
        <f t="shared" si="6"/>
        <v/>
      </c>
      <c r="EB5" s="55" t="str">
        <f t="shared" si="6"/>
        <v/>
      </c>
      <c r="EC5" s="55" t="str">
        <f t="shared" si="6"/>
        <v/>
      </c>
      <c r="ED5" s="55" t="str">
        <f t="shared" si="6"/>
        <v/>
      </c>
      <c r="EE5" s="55" t="str">
        <f t="shared" si="6"/>
        <v/>
      </c>
      <c r="EF5" s="55" t="str">
        <f t="shared" si="6"/>
        <v/>
      </c>
      <c r="EG5" s="56" t="str">
        <f t="shared" si="6"/>
        <v/>
      </c>
      <c r="EH5" s="55" t="str">
        <f t="shared" si="6"/>
        <v/>
      </c>
      <c r="EI5" s="55" t="str">
        <f t="shared" si="6"/>
        <v/>
      </c>
      <c r="EJ5" s="55" t="str">
        <f t="shared" si="6"/>
        <v/>
      </c>
      <c r="EK5" s="55" t="str">
        <f t="shared" si="6"/>
        <v/>
      </c>
      <c r="EL5" s="55" t="str">
        <f t="shared" si="6"/>
        <v/>
      </c>
      <c r="EM5" s="55" t="str">
        <f t="shared" si="6"/>
        <v/>
      </c>
      <c r="EN5" s="55" t="str">
        <f t="shared" si="6"/>
        <v/>
      </c>
      <c r="EO5" s="55" t="str">
        <f t="shared" si="6"/>
        <v/>
      </c>
      <c r="EP5" s="55" t="str">
        <f t="shared" si="6"/>
        <v/>
      </c>
      <c r="EQ5" s="55" t="str">
        <f t="shared" si="7"/>
        <v/>
      </c>
      <c r="ER5" s="55" t="str">
        <f t="shared" si="7"/>
        <v/>
      </c>
      <c r="ES5" s="56" t="str">
        <f t="shared" si="7"/>
        <v/>
      </c>
      <c r="ET5" s="55" t="str">
        <f t="shared" si="7"/>
        <v/>
      </c>
      <c r="EU5" s="55" t="str">
        <f t="shared" si="7"/>
        <v/>
      </c>
      <c r="EV5" s="55" t="str">
        <f t="shared" si="7"/>
        <v/>
      </c>
      <c r="EW5" s="55" t="str">
        <f t="shared" si="7"/>
        <v/>
      </c>
      <c r="EX5" s="55" t="str">
        <f t="shared" si="7"/>
        <v/>
      </c>
      <c r="EY5" s="55" t="str">
        <f t="shared" si="7"/>
        <v/>
      </c>
      <c r="EZ5" s="55" t="str">
        <f t="shared" si="7"/>
        <v/>
      </c>
      <c r="FA5" s="55" t="str">
        <f t="shared" si="7"/>
        <v/>
      </c>
      <c r="FB5" s="55" t="str">
        <f t="shared" si="7"/>
        <v/>
      </c>
      <c r="FC5" s="55" t="str">
        <f t="shared" si="7"/>
        <v/>
      </c>
      <c r="FD5" s="55" t="str">
        <f t="shared" si="7"/>
        <v/>
      </c>
      <c r="FE5" s="56" t="str">
        <f t="shared" si="7"/>
        <v/>
      </c>
    </row>
    <row r="6" spans="1:161" s="37" customFormat="1" x14ac:dyDescent="0.2">
      <c r="A6" s="20">
        <v>3</v>
      </c>
      <c r="B6" s="13" t="str">
        <f>IF(Projektliste!F10&lt;&gt;"",Projektliste!F10," ")</f>
        <v xml:space="preserve"> </v>
      </c>
      <c r="C6" s="13" t="str">
        <f t="shared" si="8"/>
        <v xml:space="preserve"> </v>
      </c>
      <c r="D6" s="13" t="str">
        <f>IF(Projektliste!G10&lt;&gt;"",Projektliste!G10,"")</f>
        <v/>
      </c>
      <c r="E6" s="13" t="e">
        <f>Projektliste!#REF!</f>
        <v>#REF!</v>
      </c>
      <c r="F6" s="63"/>
      <c r="G6" s="64"/>
      <c r="H6" s="20" t="str">
        <f>IF(Projektliste!H10&lt;&gt;"",Projektliste!H10,"")</f>
        <v/>
      </c>
      <c r="I6" s="21" t="str">
        <f t="shared" si="9"/>
        <v/>
      </c>
      <c r="J6" s="21">
        <f>Schedule!J6</f>
        <v>0</v>
      </c>
      <c r="K6" s="23" t="str">
        <f t="shared" si="0"/>
        <v xml:space="preserve"> </v>
      </c>
      <c r="L6" s="14"/>
      <c r="M6" s="23" t="str">
        <f t="shared" si="1"/>
        <v xml:space="preserve"> </v>
      </c>
      <c r="N6" s="23" t="str">
        <f t="shared" si="2"/>
        <v xml:space="preserve"> </v>
      </c>
      <c r="O6" s="23" t="str">
        <f t="shared" si="3"/>
        <v xml:space="preserve"> </v>
      </c>
      <c r="P6" s="23" t="str">
        <f t="shared" si="4"/>
        <v xml:space="preserve"> </v>
      </c>
      <c r="Q6" s="14"/>
      <c r="R6" s="55" t="str">
        <f t="shared" si="10"/>
        <v/>
      </c>
      <c r="S6" s="55" t="str">
        <f t="shared" si="10"/>
        <v/>
      </c>
      <c r="T6" s="55" t="str">
        <f t="shared" si="10"/>
        <v/>
      </c>
      <c r="U6" s="55" t="str">
        <f t="shared" si="10"/>
        <v/>
      </c>
      <c r="V6" s="55" t="str">
        <f t="shared" si="10"/>
        <v/>
      </c>
      <c r="W6" s="55" t="str">
        <f t="shared" si="10"/>
        <v/>
      </c>
      <c r="X6" s="55" t="str">
        <f t="shared" si="10"/>
        <v/>
      </c>
      <c r="Y6" s="55" t="str">
        <f t="shared" si="10"/>
        <v/>
      </c>
      <c r="Z6" s="55" t="str">
        <f t="shared" si="10"/>
        <v/>
      </c>
      <c r="AA6" s="55" t="str">
        <f t="shared" si="10"/>
        <v/>
      </c>
      <c r="AB6" s="55" t="str">
        <f t="shared" si="10"/>
        <v/>
      </c>
      <c r="AC6" s="56" t="str">
        <f t="shared" si="10"/>
        <v/>
      </c>
      <c r="AD6" s="55" t="str">
        <f t="shared" si="10"/>
        <v/>
      </c>
      <c r="AE6" s="55" t="str">
        <f t="shared" si="10"/>
        <v/>
      </c>
      <c r="AF6" s="55" t="str">
        <f t="shared" si="10"/>
        <v/>
      </c>
      <c r="AG6" s="55" t="str">
        <f t="shared" si="10"/>
        <v/>
      </c>
      <c r="AH6" s="55" t="str">
        <f t="shared" si="5"/>
        <v/>
      </c>
      <c r="AI6" s="55" t="str">
        <f t="shared" si="5"/>
        <v/>
      </c>
      <c r="AJ6" s="55" t="str">
        <f t="shared" si="5"/>
        <v/>
      </c>
      <c r="AK6" s="55" t="str">
        <f t="shared" si="5"/>
        <v/>
      </c>
      <c r="AL6" s="55" t="str">
        <f t="shared" si="5"/>
        <v/>
      </c>
      <c r="AM6" s="55" t="str">
        <f t="shared" si="5"/>
        <v/>
      </c>
      <c r="AN6" s="55" t="str">
        <f t="shared" si="5"/>
        <v/>
      </c>
      <c r="AO6" s="56" t="str">
        <f t="shared" si="5"/>
        <v/>
      </c>
      <c r="AP6" s="55" t="str">
        <f t="shared" si="5"/>
        <v/>
      </c>
      <c r="AQ6" s="55" t="str">
        <f t="shared" si="5"/>
        <v/>
      </c>
      <c r="AR6" s="55" t="str">
        <f t="shared" si="5"/>
        <v/>
      </c>
      <c r="AS6" s="55" t="str">
        <f t="shared" si="5"/>
        <v/>
      </c>
      <c r="AT6" s="55" t="str">
        <f t="shared" si="5"/>
        <v/>
      </c>
      <c r="AU6" s="55" t="str">
        <f t="shared" si="5"/>
        <v/>
      </c>
      <c r="AV6" s="55" t="str">
        <f t="shared" si="5"/>
        <v/>
      </c>
      <c r="AW6" s="55" t="str">
        <f t="shared" si="5"/>
        <v/>
      </c>
      <c r="AX6" s="55" t="str">
        <f t="shared" si="5"/>
        <v/>
      </c>
      <c r="AY6" s="55" t="str">
        <f t="shared" si="5"/>
        <v/>
      </c>
      <c r="AZ6" s="55" t="str">
        <f t="shared" si="5"/>
        <v/>
      </c>
      <c r="BA6" s="56" t="str">
        <f t="shared" si="5"/>
        <v/>
      </c>
      <c r="BB6" s="55" t="str">
        <f t="shared" si="5"/>
        <v/>
      </c>
      <c r="BC6" s="55" t="str">
        <f t="shared" si="5"/>
        <v/>
      </c>
      <c r="BD6" s="55" t="str">
        <f t="shared" si="5"/>
        <v/>
      </c>
      <c r="BE6" s="55" t="str">
        <f t="shared" si="5"/>
        <v/>
      </c>
      <c r="BF6" s="55" t="str">
        <f t="shared" si="5"/>
        <v/>
      </c>
      <c r="BG6" s="55" t="str">
        <f t="shared" si="5"/>
        <v/>
      </c>
      <c r="BH6" s="55" t="str">
        <f t="shared" si="5"/>
        <v/>
      </c>
      <c r="BI6" s="55" t="str">
        <f t="shared" si="5"/>
        <v/>
      </c>
      <c r="BJ6" s="55" t="str">
        <f t="shared" si="5"/>
        <v/>
      </c>
      <c r="BK6" s="55" t="str">
        <f t="shared" si="5"/>
        <v/>
      </c>
      <c r="BL6" s="55" t="str">
        <f t="shared" si="5"/>
        <v/>
      </c>
      <c r="BM6" s="56" t="str">
        <f t="shared" si="5"/>
        <v/>
      </c>
      <c r="BN6" s="55" t="str">
        <f t="shared" si="5"/>
        <v/>
      </c>
      <c r="BO6" s="55" t="str">
        <f t="shared" si="5"/>
        <v/>
      </c>
      <c r="BP6" s="55" t="str">
        <f t="shared" si="5"/>
        <v/>
      </c>
      <c r="BQ6" s="55" t="str">
        <f t="shared" si="5"/>
        <v/>
      </c>
      <c r="BR6" s="55" t="str">
        <f t="shared" si="5"/>
        <v/>
      </c>
      <c r="BS6" s="55" t="str">
        <f t="shared" si="5"/>
        <v/>
      </c>
      <c r="BT6" s="55" t="str">
        <f t="shared" si="5"/>
        <v/>
      </c>
      <c r="BU6" s="55" t="str">
        <f t="shared" si="5"/>
        <v/>
      </c>
      <c r="BV6" s="55" t="str">
        <f t="shared" si="5"/>
        <v/>
      </c>
      <c r="BW6" s="55" t="str">
        <f t="shared" si="5"/>
        <v/>
      </c>
      <c r="BX6" s="55" t="str">
        <f t="shared" si="5"/>
        <v/>
      </c>
      <c r="BY6" s="56" t="str">
        <f t="shared" si="5"/>
        <v/>
      </c>
      <c r="BZ6" s="55" t="str">
        <f t="shared" si="5"/>
        <v/>
      </c>
      <c r="CA6" s="55" t="str">
        <f t="shared" si="5"/>
        <v/>
      </c>
      <c r="CB6" s="55" t="str">
        <f t="shared" si="5"/>
        <v/>
      </c>
      <c r="CC6" s="55" t="str">
        <f t="shared" si="5"/>
        <v/>
      </c>
      <c r="CD6" s="55" t="str">
        <f t="shared" si="5"/>
        <v/>
      </c>
      <c r="CE6" s="55" t="str">
        <f t="shared" si="6"/>
        <v/>
      </c>
      <c r="CF6" s="55" t="str">
        <f t="shared" si="6"/>
        <v/>
      </c>
      <c r="CG6" s="55" t="str">
        <f t="shared" si="6"/>
        <v/>
      </c>
      <c r="CH6" s="55" t="str">
        <f t="shared" si="6"/>
        <v/>
      </c>
      <c r="CI6" s="55" t="str">
        <f t="shared" si="6"/>
        <v/>
      </c>
      <c r="CJ6" s="55" t="str">
        <f t="shared" si="6"/>
        <v/>
      </c>
      <c r="CK6" s="56" t="str">
        <f t="shared" si="6"/>
        <v/>
      </c>
      <c r="CL6" s="55" t="str">
        <f t="shared" si="6"/>
        <v/>
      </c>
      <c r="CM6" s="55" t="str">
        <f t="shared" si="6"/>
        <v/>
      </c>
      <c r="CN6" s="55" t="str">
        <f t="shared" si="6"/>
        <v/>
      </c>
      <c r="CO6" s="55" t="str">
        <f t="shared" si="6"/>
        <v/>
      </c>
      <c r="CP6" s="55" t="str">
        <f t="shared" si="6"/>
        <v/>
      </c>
      <c r="CQ6" s="55" t="str">
        <f t="shared" si="6"/>
        <v/>
      </c>
      <c r="CR6" s="55" t="str">
        <f t="shared" si="6"/>
        <v/>
      </c>
      <c r="CS6" s="55" t="str">
        <f t="shared" si="6"/>
        <v/>
      </c>
      <c r="CT6" s="55" t="str">
        <f t="shared" si="6"/>
        <v/>
      </c>
      <c r="CU6" s="55" t="str">
        <f t="shared" si="6"/>
        <v/>
      </c>
      <c r="CV6" s="55" t="str">
        <f t="shared" si="6"/>
        <v/>
      </c>
      <c r="CW6" s="56" t="str">
        <f t="shared" si="6"/>
        <v/>
      </c>
      <c r="CX6" s="55" t="str">
        <f t="shared" si="6"/>
        <v/>
      </c>
      <c r="CY6" s="55" t="str">
        <f t="shared" si="6"/>
        <v/>
      </c>
      <c r="CZ6" s="55" t="str">
        <f t="shared" si="6"/>
        <v/>
      </c>
      <c r="DA6" s="55" t="str">
        <f t="shared" si="6"/>
        <v/>
      </c>
      <c r="DB6" s="55" t="str">
        <f t="shared" si="6"/>
        <v/>
      </c>
      <c r="DC6" s="55" t="str">
        <f t="shared" si="6"/>
        <v/>
      </c>
      <c r="DD6" s="55" t="str">
        <f t="shared" si="6"/>
        <v/>
      </c>
      <c r="DE6" s="55" t="str">
        <f t="shared" si="6"/>
        <v/>
      </c>
      <c r="DF6" s="55" t="str">
        <f t="shared" si="6"/>
        <v/>
      </c>
      <c r="DG6" s="55" t="str">
        <f t="shared" si="6"/>
        <v/>
      </c>
      <c r="DH6" s="55" t="str">
        <f t="shared" si="6"/>
        <v/>
      </c>
      <c r="DI6" s="56" t="str">
        <f t="shared" si="6"/>
        <v/>
      </c>
      <c r="DJ6" s="55" t="str">
        <f t="shared" si="6"/>
        <v/>
      </c>
      <c r="DK6" s="55" t="str">
        <f t="shared" si="6"/>
        <v/>
      </c>
      <c r="DL6" s="55" t="str">
        <f t="shared" si="6"/>
        <v/>
      </c>
      <c r="DM6" s="55" t="str">
        <f t="shared" si="6"/>
        <v/>
      </c>
      <c r="DN6" s="55" t="str">
        <f t="shared" si="6"/>
        <v/>
      </c>
      <c r="DO6" s="55" t="str">
        <f t="shared" si="6"/>
        <v/>
      </c>
      <c r="DP6" s="55" t="str">
        <f t="shared" si="6"/>
        <v/>
      </c>
      <c r="DQ6" s="55" t="str">
        <f t="shared" si="6"/>
        <v/>
      </c>
      <c r="DR6" s="55" t="str">
        <f t="shared" si="6"/>
        <v/>
      </c>
      <c r="DS6" s="55" t="str">
        <f t="shared" si="6"/>
        <v/>
      </c>
      <c r="DT6" s="55" t="str">
        <f t="shared" si="6"/>
        <v/>
      </c>
      <c r="DU6" s="56" t="str">
        <f t="shared" si="6"/>
        <v/>
      </c>
      <c r="DV6" s="55" t="str">
        <f t="shared" si="6"/>
        <v/>
      </c>
      <c r="DW6" s="55" t="str">
        <f t="shared" si="6"/>
        <v/>
      </c>
      <c r="DX6" s="55" t="str">
        <f t="shared" si="6"/>
        <v/>
      </c>
      <c r="DY6" s="55" t="str">
        <f t="shared" si="6"/>
        <v/>
      </c>
      <c r="DZ6" s="55" t="str">
        <f t="shared" si="6"/>
        <v/>
      </c>
      <c r="EA6" s="55" t="str">
        <f t="shared" si="6"/>
        <v/>
      </c>
      <c r="EB6" s="55" t="str">
        <f t="shared" si="6"/>
        <v/>
      </c>
      <c r="EC6" s="55" t="str">
        <f t="shared" si="6"/>
        <v/>
      </c>
      <c r="ED6" s="55" t="str">
        <f t="shared" si="6"/>
        <v/>
      </c>
      <c r="EE6" s="55" t="str">
        <f t="shared" si="6"/>
        <v/>
      </c>
      <c r="EF6" s="55" t="str">
        <f t="shared" si="6"/>
        <v/>
      </c>
      <c r="EG6" s="56" t="str">
        <f t="shared" si="6"/>
        <v/>
      </c>
      <c r="EH6" s="55" t="str">
        <f t="shared" si="6"/>
        <v/>
      </c>
      <c r="EI6" s="55" t="str">
        <f t="shared" si="6"/>
        <v/>
      </c>
      <c r="EJ6" s="55" t="str">
        <f t="shared" si="6"/>
        <v/>
      </c>
      <c r="EK6" s="55" t="str">
        <f t="shared" si="6"/>
        <v/>
      </c>
      <c r="EL6" s="55" t="str">
        <f t="shared" si="6"/>
        <v/>
      </c>
      <c r="EM6" s="55" t="str">
        <f t="shared" si="6"/>
        <v/>
      </c>
      <c r="EN6" s="55" t="str">
        <f t="shared" si="6"/>
        <v/>
      </c>
      <c r="EO6" s="55" t="str">
        <f t="shared" si="6"/>
        <v/>
      </c>
      <c r="EP6" s="55" t="str">
        <f t="shared" si="6"/>
        <v/>
      </c>
      <c r="EQ6" s="55" t="str">
        <f t="shared" si="7"/>
        <v/>
      </c>
      <c r="ER6" s="55" t="str">
        <f t="shared" si="7"/>
        <v/>
      </c>
      <c r="ES6" s="56" t="str">
        <f t="shared" si="7"/>
        <v/>
      </c>
      <c r="ET6" s="55" t="str">
        <f t="shared" si="7"/>
        <v/>
      </c>
      <c r="EU6" s="55" t="str">
        <f t="shared" si="7"/>
        <v/>
      </c>
      <c r="EV6" s="55" t="str">
        <f t="shared" si="7"/>
        <v/>
      </c>
      <c r="EW6" s="55" t="str">
        <f t="shared" si="7"/>
        <v/>
      </c>
      <c r="EX6" s="55" t="str">
        <f t="shared" si="7"/>
        <v/>
      </c>
      <c r="EY6" s="55" t="str">
        <f t="shared" si="7"/>
        <v/>
      </c>
      <c r="EZ6" s="55" t="str">
        <f t="shared" si="7"/>
        <v/>
      </c>
      <c r="FA6" s="55" t="str">
        <f t="shared" si="7"/>
        <v/>
      </c>
      <c r="FB6" s="55" t="str">
        <f t="shared" si="7"/>
        <v/>
      </c>
      <c r="FC6" s="55" t="str">
        <f t="shared" si="7"/>
        <v/>
      </c>
      <c r="FD6" s="55" t="str">
        <f t="shared" si="7"/>
        <v/>
      </c>
      <c r="FE6" s="56" t="str">
        <f t="shared" si="7"/>
        <v/>
      </c>
    </row>
    <row r="7" spans="1:161" s="37" customFormat="1" x14ac:dyDescent="0.2">
      <c r="A7" s="20">
        <v>4</v>
      </c>
      <c r="B7" s="13" t="str">
        <f>IF(Projektliste!F11&lt;&gt;"",Projektliste!F11," ")</f>
        <v xml:space="preserve"> </v>
      </c>
      <c r="C7" s="13" t="str">
        <f t="shared" si="8"/>
        <v xml:space="preserve"> </v>
      </c>
      <c r="D7" s="13" t="str">
        <f>IF(Projektliste!G11&lt;&gt;"",Projektliste!G11,"")</f>
        <v/>
      </c>
      <c r="E7" s="13" t="e">
        <f>Projektliste!#REF!</f>
        <v>#REF!</v>
      </c>
      <c r="F7" s="63"/>
      <c r="G7" s="64"/>
      <c r="H7" s="20" t="str">
        <f>IF(Projektliste!H11&lt;&gt;"",Projektliste!H11,"")</f>
        <v/>
      </c>
      <c r="I7" s="21" t="str">
        <f t="shared" si="9"/>
        <v/>
      </c>
      <c r="J7" s="21">
        <f>Schedule!J7</f>
        <v>0</v>
      </c>
      <c r="K7" s="23" t="str">
        <f t="shared" si="0"/>
        <v xml:space="preserve"> </v>
      </c>
      <c r="L7" s="14"/>
      <c r="M7" s="23" t="str">
        <f t="shared" si="1"/>
        <v xml:space="preserve"> </v>
      </c>
      <c r="N7" s="23" t="str">
        <f t="shared" si="2"/>
        <v xml:space="preserve"> </v>
      </c>
      <c r="O7" s="23" t="str">
        <f t="shared" si="3"/>
        <v xml:space="preserve"> </v>
      </c>
      <c r="P7" s="23" t="str">
        <f t="shared" si="4"/>
        <v xml:space="preserve"> </v>
      </c>
      <c r="Q7" s="14"/>
      <c r="R7" s="55" t="str">
        <f t="shared" si="10"/>
        <v/>
      </c>
      <c r="S7" s="55" t="str">
        <f t="shared" si="5"/>
        <v/>
      </c>
      <c r="T7" s="55" t="str">
        <f t="shared" si="5"/>
        <v/>
      </c>
      <c r="U7" s="55" t="str">
        <f t="shared" si="5"/>
        <v/>
      </c>
      <c r="V7" s="55" t="str">
        <f t="shared" si="5"/>
        <v/>
      </c>
      <c r="W7" s="55" t="str">
        <f t="shared" si="5"/>
        <v/>
      </c>
      <c r="X7" s="55" t="str">
        <f t="shared" si="5"/>
        <v/>
      </c>
      <c r="Y7" s="55" t="str">
        <f t="shared" si="5"/>
        <v/>
      </c>
      <c r="Z7" s="55" t="str">
        <f t="shared" si="5"/>
        <v/>
      </c>
      <c r="AA7" s="55" t="str">
        <f t="shared" si="5"/>
        <v/>
      </c>
      <c r="AB7" s="55" t="str">
        <f t="shared" si="5"/>
        <v/>
      </c>
      <c r="AC7" s="56" t="str">
        <f t="shared" si="5"/>
        <v/>
      </c>
      <c r="AD7" s="55" t="str">
        <f t="shared" si="5"/>
        <v/>
      </c>
      <c r="AE7" s="55" t="str">
        <f t="shared" si="5"/>
        <v/>
      </c>
      <c r="AF7" s="55" t="str">
        <f t="shared" si="5"/>
        <v/>
      </c>
      <c r="AG7" s="55" t="str">
        <f t="shared" si="5"/>
        <v/>
      </c>
      <c r="AH7" s="55" t="str">
        <f t="shared" si="5"/>
        <v/>
      </c>
      <c r="AI7" s="55" t="str">
        <f t="shared" si="5"/>
        <v/>
      </c>
      <c r="AJ7" s="55" t="str">
        <f t="shared" si="5"/>
        <v/>
      </c>
      <c r="AK7" s="55" t="str">
        <f t="shared" si="5"/>
        <v/>
      </c>
      <c r="AL7" s="55" t="str">
        <f t="shared" si="5"/>
        <v/>
      </c>
      <c r="AM7" s="55" t="str">
        <f t="shared" si="5"/>
        <v/>
      </c>
      <c r="AN7" s="55" t="str">
        <f t="shared" si="5"/>
        <v/>
      </c>
      <c r="AO7" s="56" t="str">
        <f t="shared" si="5"/>
        <v/>
      </c>
      <c r="AP7" s="55" t="str">
        <f t="shared" si="5"/>
        <v/>
      </c>
      <c r="AQ7" s="55" t="str">
        <f t="shared" si="5"/>
        <v/>
      </c>
      <c r="AR7" s="55" t="str">
        <f t="shared" si="5"/>
        <v/>
      </c>
      <c r="AS7" s="55" t="str">
        <f t="shared" si="5"/>
        <v/>
      </c>
      <c r="AT7" s="55" t="str">
        <f t="shared" si="5"/>
        <v/>
      </c>
      <c r="AU7" s="55" t="str">
        <f t="shared" si="5"/>
        <v/>
      </c>
      <c r="AV7" s="55" t="str">
        <f t="shared" si="5"/>
        <v/>
      </c>
      <c r="AW7" s="55" t="str">
        <f t="shared" si="5"/>
        <v/>
      </c>
      <c r="AX7" s="55" t="str">
        <f t="shared" si="5"/>
        <v/>
      </c>
      <c r="AY7" s="55" t="str">
        <f t="shared" si="5"/>
        <v/>
      </c>
      <c r="AZ7" s="55" t="str">
        <f t="shared" si="5"/>
        <v/>
      </c>
      <c r="BA7" s="56" t="str">
        <f t="shared" si="5"/>
        <v/>
      </c>
      <c r="BB7" s="55" t="str">
        <f t="shared" si="5"/>
        <v/>
      </c>
      <c r="BC7" s="55" t="str">
        <f t="shared" si="5"/>
        <v/>
      </c>
      <c r="BD7" s="55" t="str">
        <f t="shared" si="5"/>
        <v/>
      </c>
      <c r="BE7" s="55" t="str">
        <f t="shared" si="5"/>
        <v/>
      </c>
      <c r="BF7" s="55" t="str">
        <f t="shared" si="5"/>
        <v/>
      </c>
      <c r="BG7" s="55" t="str">
        <f t="shared" si="5"/>
        <v/>
      </c>
      <c r="BH7" s="55" t="str">
        <f t="shared" si="5"/>
        <v/>
      </c>
      <c r="BI7" s="55" t="str">
        <f t="shared" si="5"/>
        <v/>
      </c>
      <c r="BJ7" s="55" t="str">
        <f t="shared" si="5"/>
        <v/>
      </c>
      <c r="BK7" s="55" t="str">
        <f t="shared" si="5"/>
        <v/>
      </c>
      <c r="BL7" s="55" t="str">
        <f t="shared" si="5"/>
        <v/>
      </c>
      <c r="BM7" s="56" t="str">
        <f t="shared" si="5"/>
        <v/>
      </c>
      <c r="BN7" s="55" t="str">
        <f t="shared" si="5"/>
        <v/>
      </c>
      <c r="BO7" s="55" t="str">
        <f t="shared" si="5"/>
        <v/>
      </c>
      <c r="BP7" s="55" t="str">
        <f t="shared" si="5"/>
        <v/>
      </c>
      <c r="BQ7" s="55" t="str">
        <f t="shared" si="5"/>
        <v/>
      </c>
      <c r="BR7" s="55" t="str">
        <f t="shared" si="5"/>
        <v/>
      </c>
      <c r="BS7" s="55" t="str">
        <f t="shared" si="5"/>
        <v/>
      </c>
      <c r="BT7" s="55" t="str">
        <f t="shared" si="5"/>
        <v/>
      </c>
      <c r="BU7" s="55" t="str">
        <f t="shared" si="5"/>
        <v/>
      </c>
      <c r="BV7" s="55" t="str">
        <f t="shared" si="5"/>
        <v/>
      </c>
      <c r="BW7" s="55" t="str">
        <f t="shared" si="5"/>
        <v/>
      </c>
      <c r="BX7" s="55" t="str">
        <f t="shared" si="5"/>
        <v/>
      </c>
      <c r="BY7" s="56" t="str">
        <f t="shared" si="5"/>
        <v/>
      </c>
      <c r="BZ7" s="55" t="str">
        <f t="shared" si="5"/>
        <v/>
      </c>
      <c r="CA7" s="55" t="str">
        <f t="shared" si="5"/>
        <v/>
      </c>
      <c r="CB7" s="55" t="str">
        <f t="shared" si="5"/>
        <v/>
      </c>
      <c r="CC7" s="55" t="str">
        <f t="shared" si="5"/>
        <v/>
      </c>
      <c r="CD7" s="55" t="str">
        <f t="shared" si="5"/>
        <v/>
      </c>
      <c r="CE7" s="55" t="str">
        <f t="shared" si="6"/>
        <v/>
      </c>
      <c r="CF7" s="55" t="str">
        <f t="shared" si="6"/>
        <v/>
      </c>
      <c r="CG7" s="55" t="str">
        <f t="shared" si="6"/>
        <v/>
      </c>
      <c r="CH7" s="55" t="str">
        <f t="shared" si="6"/>
        <v/>
      </c>
      <c r="CI7" s="55" t="str">
        <f t="shared" si="6"/>
        <v/>
      </c>
      <c r="CJ7" s="55" t="str">
        <f t="shared" si="6"/>
        <v/>
      </c>
      <c r="CK7" s="56" t="str">
        <f t="shared" si="6"/>
        <v/>
      </c>
      <c r="CL7" s="55" t="str">
        <f t="shared" si="6"/>
        <v/>
      </c>
      <c r="CM7" s="55" t="str">
        <f t="shared" si="6"/>
        <v/>
      </c>
      <c r="CN7" s="55" t="str">
        <f t="shared" si="6"/>
        <v/>
      </c>
      <c r="CO7" s="55" t="str">
        <f t="shared" si="6"/>
        <v/>
      </c>
      <c r="CP7" s="55" t="str">
        <f t="shared" si="6"/>
        <v/>
      </c>
      <c r="CQ7" s="55" t="str">
        <f t="shared" si="6"/>
        <v/>
      </c>
      <c r="CR7" s="55" t="str">
        <f t="shared" si="6"/>
        <v/>
      </c>
      <c r="CS7" s="55" t="str">
        <f t="shared" si="6"/>
        <v/>
      </c>
      <c r="CT7" s="55" t="str">
        <f t="shared" si="6"/>
        <v/>
      </c>
      <c r="CU7" s="55" t="str">
        <f t="shared" si="6"/>
        <v/>
      </c>
      <c r="CV7" s="55" t="str">
        <f t="shared" si="6"/>
        <v/>
      </c>
      <c r="CW7" s="56" t="str">
        <f t="shared" si="6"/>
        <v/>
      </c>
      <c r="CX7" s="55" t="str">
        <f t="shared" si="6"/>
        <v/>
      </c>
      <c r="CY7" s="55" t="str">
        <f t="shared" si="6"/>
        <v/>
      </c>
      <c r="CZ7" s="55" t="str">
        <f t="shared" si="6"/>
        <v/>
      </c>
      <c r="DA7" s="55" t="str">
        <f t="shared" si="6"/>
        <v/>
      </c>
      <c r="DB7" s="55" t="str">
        <f t="shared" si="6"/>
        <v/>
      </c>
      <c r="DC7" s="55" t="str">
        <f t="shared" si="6"/>
        <v/>
      </c>
      <c r="DD7" s="55" t="str">
        <f t="shared" si="6"/>
        <v/>
      </c>
      <c r="DE7" s="55" t="str">
        <f t="shared" si="6"/>
        <v/>
      </c>
      <c r="DF7" s="55" t="str">
        <f t="shared" si="6"/>
        <v/>
      </c>
      <c r="DG7" s="55" t="str">
        <f t="shared" si="6"/>
        <v/>
      </c>
      <c r="DH7" s="55" t="str">
        <f t="shared" si="6"/>
        <v/>
      </c>
      <c r="DI7" s="56" t="str">
        <f t="shared" si="6"/>
        <v/>
      </c>
      <c r="DJ7" s="55" t="str">
        <f t="shared" si="6"/>
        <v/>
      </c>
      <c r="DK7" s="55" t="str">
        <f t="shared" si="6"/>
        <v/>
      </c>
      <c r="DL7" s="55" t="str">
        <f t="shared" si="6"/>
        <v/>
      </c>
      <c r="DM7" s="55" t="str">
        <f t="shared" si="6"/>
        <v/>
      </c>
      <c r="DN7" s="55" t="str">
        <f t="shared" si="6"/>
        <v/>
      </c>
      <c r="DO7" s="55" t="str">
        <f t="shared" si="6"/>
        <v/>
      </c>
      <c r="DP7" s="55" t="str">
        <f t="shared" si="6"/>
        <v/>
      </c>
      <c r="DQ7" s="55" t="str">
        <f t="shared" si="6"/>
        <v/>
      </c>
      <c r="DR7" s="55" t="str">
        <f t="shared" si="6"/>
        <v/>
      </c>
      <c r="DS7" s="55" t="str">
        <f t="shared" si="6"/>
        <v/>
      </c>
      <c r="DT7" s="55" t="str">
        <f t="shared" si="6"/>
        <v/>
      </c>
      <c r="DU7" s="56" t="str">
        <f t="shared" si="6"/>
        <v/>
      </c>
      <c r="DV7" s="55" t="str">
        <f t="shared" si="6"/>
        <v/>
      </c>
      <c r="DW7" s="55" t="str">
        <f t="shared" si="6"/>
        <v/>
      </c>
      <c r="DX7" s="55" t="str">
        <f t="shared" si="6"/>
        <v/>
      </c>
      <c r="DY7" s="55" t="str">
        <f t="shared" si="6"/>
        <v/>
      </c>
      <c r="DZ7" s="55" t="str">
        <f t="shared" si="6"/>
        <v/>
      </c>
      <c r="EA7" s="55" t="str">
        <f t="shared" si="6"/>
        <v/>
      </c>
      <c r="EB7" s="55" t="str">
        <f t="shared" si="6"/>
        <v/>
      </c>
      <c r="EC7" s="55" t="str">
        <f t="shared" si="6"/>
        <v/>
      </c>
      <c r="ED7" s="55" t="str">
        <f t="shared" si="6"/>
        <v/>
      </c>
      <c r="EE7" s="55" t="str">
        <f t="shared" si="6"/>
        <v/>
      </c>
      <c r="EF7" s="55" t="str">
        <f t="shared" si="6"/>
        <v/>
      </c>
      <c r="EG7" s="56" t="str">
        <f t="shared" si="6"/>
        <v/>
      </c>
      <c r="EH7" s="55" t="str">
        <f t="shared" si="6"/>
        <v/>
      </c>
      <c r="EI7" s="55" t="str">
        <f t="shared" si="6"/>
        <v/>
      </c>
      <c r="EJ7" s="55" t="str">
        <f t="shared" si="6"/>
        <v/>
      </c>
      <c r="EK7" s="55" t="str">
        <f t="shared" si="6"/>
        <v/>
      </c>
      <c r="EL7" s="55" t="str">
        <f t="shared" si="6"/>
        <v/>
      </c>
      <c r="EM7" s="55" t="str">
        <f t="shared" si="6"/>
        <v/>
      </c>
      <c r="EN7" s="55" t="str">
        <f t="shared" si="6"/>
        <v/>
      </c>
      <c r="EO7" s="55" t="str">
        <f t="shared" si="6"/>
        <v/>
      </c>
      <c r="EP7" s="55" t="str">
        <f t="shared" ref="EP7:FE15" si="11">IF($D7&lt;&gt;"",IF(EOMONTH($D7,0)&gt;=EP$3,IF($B7&lt;=EP$3,$H7,""),""),"")</f>
        <v/>
      </c>
      <c r="EQ7" s="55" t="str">
        <f t="shared" si="11"/>
        <v/>
      </c>
      <c r="ER7" s="55" t="str">
        <f t="shared" si="11"/>
        <v/>
      </c>
      <c r="ES7" s="56" t="str">
        <f t="shared" si="11"/>
        <v/>
      </c>
      <c r="ET7" s="55" t="str">
        <f t="shared" si="11"/>
        <v/>
      </c>
      <c r="EU7" s="55" t="str">
        <f t="shared" si="11"/>
        <v/>
      </c>
      <c r="EV7" s="55" t="str">
        <f t="shared" si="11"/>
        <v/>
      </c>
      <c r="EW7" s="55" t="str">
        <f t="shared" si="11"/>
        <v/>
      </c>
      <c r="EX7" s="55" t="str">
        <f t="shared" si="11"/>
        <v/>
      </c>
      <c r="EY7" s="55" t="str">
        <f t="shared" si="11"/>
        <v/>
      </c>
      <c r="EZ7" s="55" t="str">
        <f t="shared" si="11"/>
        <v/>
      </c>
      <c r="FA7" s="55" t="str">
        <f t="shared" si="11"/>
        <v/>
      </c>
      <c r="FB7" s="55" t="str">
        <f t="shared" si="11"/>
        <v/>
      </c>
      <c r="FC7" s="55" t="str">
        <f t="shared" si="11"/>
        <v/>
      </c>
      <c r="FD7" s="55" t="str">
        <f t="shared" si="11"/>
        <v/>
      </c>
      <c r="FE7" s="56" t="str">
        <f t="shared" si="11"/>
        <v/>
      </c>
    </row>
    <row r="8" spans="1:161" s="37" customFormat="1" x14ac:dyDescent="0.2">
      <c r="A8" s="20">
        <v>5</v>
      </c>
      <c r="B8" s="13" t="str">
        <f>IF(Projektliste!F12&lt;&gt;"",Projektliste!F12," ")</f>
        <v xml:space="preserve"> </v>
      </c>
      <c r="C8" s="13" t="str">
        <f t="shared" si="8"/>
        <v xml:space="preserve"> </v>
      </c>
      <c r="D8" s="13" t="str">
        <f>IF(Projektliste!G12&lt;&gt;"",Projektliste!G12,"")</f>
        <v/>
      </c>
      <c r="E8" s="13" t="e">
        <f>Projektliste!#REF!</f>
        <v>#REF!</v>
      </c>
      <c r="F8" s="63"/>
      <c r="G8" s="64"/>
      <c r="H8" s="20" t="str">
        <f>IF(Projektliste!H12&lt;&gt;"",Projektliste!H12,"")</f>
        <v/>
      </c>
      <c r="I8" s="21" t="str">
        <f t="shared" si="9"/>
        <v/>
      </c>
      <c r="J8" s="21">
        <f>Schedule!J8</f>
        <v>0</v>
      </c>
      <c r="K8" s="23" t="str">
        <f t="shared" si="0"/>
        <v xml:space="preserve"> </v>
      </c>
      <c r="L8" s="14"/>
      <c r="M8" s="23" t="str">
        <f t="shared" si="1"/>
        <v xml:space="preserve"> </v>
      </c>
      <c r="N8" s="23" t="str">
        <f t="shared" si="2"/>
        <v xml:space="preserve"> </v>
      </c>
      <c r="O8" s="23" t="str">
        <f t="shared" si="3"/>
        <v xml:space="preserve"> </v>
      </c>
      <c r="P8" s="23" t="str">
        <f t="shared" si="4"/>
        <v xml:space="preserve"> </v>
      </c>
      <c r="Q8" s="14"/>
      <c r="R8" s="55" t="str">
        <f t="shared" si="10"/>
        <v/>
      </c>
      <c r="S8" s="55" t="str">
        <f t="shared" si="5"/>
        <v/>
      </c>
      <c r="T8" s="55" t="str">
        <f t="shared" si="5"/>
        <v/>
      </c>
      <c r="U8" s="55" t="str">
        <f t="shared" si="5"/>
        <v/>
      </c>
      <c r="V8" s="55" t="str">
        <f t="shared" si="5"/>
        <v/>
      </c>
      <c r="W8" s="55" t="str">
        <f t="shared" si="5"/>
        <v/>
      </c>
      <c r="X8" s="55" t="str">
        <f t="shared" si="5"/>
        <v/>
      </c>
      <c r="Y8" s="55" t="str">
        <f t="shared" si="5"/>
        <v/>
      </c>
      <c r="Z8" s="55" t="str">
        <f t="shared" si="5"/>
        <v/>
      </c>
      <c r="AA8" s="55" t="str">
        <f t="shared" si="5"/>
        <v/>
      </c>
      <c r="AB8" s="55" t="str">
        <f t="shared" si="5"/>
        <v/>
      </c>
      <c r="AC8" s="56" t="str">
        <f t="shared" si="5"/>
        <v/>
      </c>
      <c r="AD8" s="55" t="str">
        <f t="shared" si="5"/>
        <v/>
      </c>
      <c r="AE8" s="55" t="str">
        <f t="shared" si="5"/>
        <v/>
      </c>
      <c r="AF8" s="55" t="str">
        <f t="shared" si="5"/>
        <v/>
      </c>
      <c r="AG8" s="55" t="str">
        <f t="shared" si="5"/>
        <v/>
      </c>
      <c r="AH8" s="55" t="str">
        <f t="shared" si="5"/>
        <v/>
      </c>
      <c r="AI8" s="55" t="str">
        <f t="shared" si="5"/>
        <v/>
      </c>
      <c r="AJ8" s="55" t="str">
        <f t="shared" si="5"/>
        <v/>
      </c>
      <c r="AK8" s="55" t="str">
        <f t="shared" si="5"/>
        <v/>
      </c>
      <c r="AL8" s="55" t="str">
        <f t="shared" si="5"/>
        <v/>
      </c>
      <c r="AM8" s="55" t="str">
        <f t="shared" si="5"/>
        <v/>
      </c>
      <c r="AN8" s="55" t="str">
        <f t="shared" si="5"/>
        <v/>
      </c>
      <c r="AO8" s="56" t="str">
        <f t="shared" si="5"/>
        <v/>
      </c>
      <c r="AP8" s="55" t="str">
        <f t="shared" si="5"/>
        <v/>
      </c>
      <c r="AQ8" s="55" t="str">
        <f t="shared" si="5"/>
        <v/>
      </c>
      <c r="AR8" s="55" t="str">
        <f t="shared" si="5"/>
        <v/>
      </c>
      <c r="AS8" s="55" t="str">
        <f t="shared" si="5"/>
        <v/>
      </c>
      <c r="AT8" s="55" t="str">
        <f t="shared" si="5"/>
        <v/>
      </c>
      <c r="AU8" s="55" t="str">
        <f t="shared" si="5"/>
        <v/>
      </c>
      <c r="AV8" s="55" t="str">
        <f t="shared" ref="AV8:DG15" si="12">IF($D8&lt;&gt;"",IF(EOMONTH($D8,0)&gt;=AV$3,IF($B8&lt;=AV$3,$H8,""),""),"")</f>
        <v/>
      </c>
      <c r="AW8" s="55" t="str">
        <f t="shared" si="12"/>
        <v/>
      </c>
      <c r="AX8" s="55" t="str">
        <f t="shared" si="12"/>
        <v/>
      </c>
      <c r="AY8" s="55" t="str">
        <f t="shared" si="12"/>
        <v/>
      </c>
      <c r="AZ8" s="55" t="str">
        <f t="shared" si="12"/>
        <v/>
      </c>
      <c r="BA8" s="56" t="str">
        <f t="shared" si="12"/>
        <v/>
      </c>
      <c r="BB8" s="55" t="str">
        <f t="shared" si="12"/>
        <v/>
      </c>
      <c r="BC8" s="55" t="str">
        <f t="shared" si="12"/>
        <v/>
      </c>
      <c r="BD8" s="55" t="str">
        <f t="shared" si="12"/>
        <v/>
      </c>
      <c r="BE8" s="55" t="str">
        <f t="shared" si="12"/>
        <v/>
      </c>
      <c r="BF8" s="55" t="str">
        <f t="shared" si="12"/>
        <v/>
      </c>
      <c r="BG8" s="55" t="str">
        <f t="shared" si="12"/>
        <v/>
      </c>
      <c r="BH8" s="55" t="str">
        <f t="shared" si="12"/>
        <v/>
      </c>
      <c r="BI8" s="55" t="str">
        <f t="shared" si="12"/>
        <v/>
      </c>
      <c r="BJ8" s="55" t="str">
        <f t="shared" si="12"/>
        <v/>
      </c>
      <c r="BK8" s="55" t="str">
        <f t="shared" si="12"/>
        <v/>
      </c>
      <c r="BL8" s="55" t="str">
        <f t="shared" si="12"/>
        <v/>
      </c>
      <c r="BM8" s="56" t="str">
        <f t="shared" si="12"/>
        <v/>
      </c>
      <c r="BN8" s="55" t="str">
        <f t="shared" si="12"/>
        <v/>
      </c>
      <c r="BO8" s="55" t="str">
        <f t="shared" si="12"/>
        <v/>
      </c>
      <c r="BP8" s="55" t="str">
        <f t="shared" si="12"/>
        <v/>
      </c>
      <c r="BQ8" s="55" t="str">
        <f t="shared" si="12"/>
        <v/>
      </c>
      <c r="BR8" s="55" t="str">
        <f t="shared" si="12"/>
        <v/>
      </c>
      <c r="BS8" s="55" t="str">
        <f t="shared" si="12"/>
        <v/>
      </c>
      <c r="BT8" s="55" t="str">
        <f t="shared" si="12"/>
        <v/>
      </c>
      <c r="BU8" s="55" t="str">
        <f t="shared" si="12"/>
        <v/>
      </c>
      <c r="BV8" s="55" t="str">
        <f t="shared" si="12"/>
        <v/>
      </c>
      <c r="BW8" s="55" t="str">
        <f t="shared" si="12"/>
        <v/>
      </c>
      <c r="BX8" s="55" t="str">
        <f t="shared" si="12"/>
        <v/>
      </c>
      <c r="BY8" s="56" t="str">
        <f t="shared" si="12"/>
        <v/>
      </c>
      <c r="BZ8" s="55" t="str">
        <f t="shared" si="12"/>
        <v/>
      </c>
      <c r="CA8" s="55" t="str">
        <f t="shared" si="12"/>
        <v/>
      </c>
      <c r="CB8" s="55" t="str">
        <f t="shared" si="12"/>
        <v/>
      </c>
      <c r="CC8" s="55" t="str">
        <f t="shared" si="12"/>
        <v/>
      </c>
      <c r="CD8" s="55" t="str">
        <f t="shared" si="12"/>
        <v/>
      </c>
      <c r="CE8" s="55" t="str">
        <f t="shared" si="12"/>
        <v/>
      </c>
      <c r="CF8" s="55" t="str">
        <f t="shared" si="12"/>
        <v/>
      </c>
      <c r="CG8" s="55" t="str">
        <f t="shared" si="12"/>
        <v/>
      </c>
      <c r="CH8" s="55" t="str">
        <f t="shared" si="12"/>
        <v/>
      </c>
      <c r="CI8" s="55" t="str">
        <f t="shared" si="12"/>
        <v/>
      </c>
      <c r="CJ8" s="55" t="str">
        <f t="shared" si="12"/>
        <v/>
      </c>
      <c r="CK8" s="56" t="str">
        <f t="shared" si="12"/>
        <v/>
      </c>
      <c r="CL8" s="55" t="str">
        <f t="shared" si="12"/>
        <v/>
      </c>
      <c r="CM8" s="55" t="str">
        <f t="shared" si="12"/>
        <v/>
      </c>
      <c r="CN8" s="55" t="str">
        <f t="shared" si="12"/>
        <v/>
      </c>
      <c r="CO8" s="55" t="str">
        <f t="shared" si="12"/>
        <v/>
      </c>
      <c r="CP8" s="55" t="str">
        <f t="shared" si="12"/>
        <v/>
      </c>
      <c r="CQ8" s="55" t="str">
        <f t="shared" si="12"/>
        <v/>
      </c>
      <c r="CR8" s="55" t="str">
        <f t="shared" si="12"/>
        <v/>
      </c>
      <c r="CS8" s="55" t="str">
        <f t="shared" si="12"/>
        <v/>
      </c>
      <c r="CT8" s="55" t="str">
        <f t="shared" si="12"/>
        <v/>
      </c>
      <c r="CU8" s="55" t="str">
        <f t="shared" si="12"/>
        <v/>
      </c>
      <c r="CV8" s="55" t="str">
        <f t="shared" si="12"/>
        <v/>
      </c>
      <c r="CW8" s="56" t="str">
        <f t="shared" si="12"/>
        <v/>
      </c>
      <c r="CX8" s="55" t="str">
        <f t="shared" si="12"/>
        <v/>
      </c>
      <c r="CY8" s="55" t="str">
        <f t="shared" si="12"/>
        <v/>
      </c>
      <c r="CZ8" s="55" t="str">
        <f t="shared" si="12"/>
        <v/>
      </c>
      <c r="DA8" s="55" t="str">
        <f t="shared" si="12"/>
        <v/>
      </c>
      <c r="DB8" s="55" t="str">
        <f t="shared" si="12"/>
        <v/>
      </c>
      <c r="DC8" s="55" t="str">
        <f t="shared" si="12"/>
        <v/>
      </c>
      <c r="DD8" s="55" t="str">
        <f t="shared" si="12"/>
        <v/>
      </c>
      <c r="DE8" s="55" t="str">
        <f t="shared" si="12"/>
        <v/>
      </c>
      <c r="DF8" s="55" t="str">
        <f t="shared" si="12"/>
        <v/>
      </c>
      <c r="DG8" s="55" t="str">
        <f t="shared" si="12"/>
        <v/>
      </c>
      <c r="DH8" s="55" t="str">
        <f t="shared" ref="DH8:EP15" si="13">IF($D8&lt;&gt;"",IF(EOMONTH($D8,0)&gt;=DH$3,IF($B8&lt;=DH$3,$H8,""),""),"")</f>
        <v/>
      </c>
      <c r="DI8" s="56" t="str">
        <f t="shared" si="13"/>
        <v/>
      </c>
      <c r="DJ8" s="55" t="str">
        <f t="shared" si="13"/>
        <v/>
      </c>
      <c r="DK8" s="55" t="str">
        <f t="shared" si="13"/>
        <v/>
      </c>
      <c r="DL8" s="55" t="str">
        <f t="shared" si="13"/>
        <v/>
      </c>
      <c r="DM8" s="55" t="str">
        <f t="shared" si="13"/>
        <v/>
      </c>
      <c r="DN8" s="55" t="str">
        <f t="shared" si="13"/>
        <v/>
      </c>
      <c r="DO8" s="55" t="str">
        <f t="shared" si="13"/>
        <v/>
      </c>
      <c r="DP8" s="55" t="str">
        <f t="shared" si="13"/>
        <v/>
      </c>
      <c r="DQ8" s="55" t="str">
        <f t="shared" si="13"/>
        <v/>
      </c>
      <c r="DR8" s="55" t="str">
        <f t="shared" si="13"/>
        <v/>
      </c>
      <c r="DS8" s="55" t="str">
        <f t="shared" si="13"/>
        <v/>
      </c>
      <c r="DT8" s="55" t="str">
        <f t="shared" si="13"/>
        <v/>
      </c>
      <c r="DU8" s="56" t="str">
        <f t="shared" si="13"/>
        <v/>
      </c>
      <c r="DV8" s="55" t="str">
        <f t="shared" si="13"/>
        <v/>
      </c>
      <c r="DW8" s="55" t="str">
        <f t="shared" si="13"/>
        <v/>
      </c>
      <c r="DX8" s="55" t="str">
        <f t="shared" si="13"/>
        <v/>
      </c>
      <c r="DY8" s="55" t="str">
        <f t="shared" si="13"/>
        <v/>
      </c>
      <c r="DZ8" s="55" t="str">
        <f t="shared" si="13"/>
        <v/>
      </c>
      <c r="EA8" s="55" t="str">
        <f t="shared" si="13"/>
        <v/>
      </c>
      <c r="EB8" s="55" t="str">
        <f t="shared" si="13"/>
        <v/>
      </c>
      <c r="EC8" s="55" t="str">
        <f t="shared" si="13"/>
        <v/>
      </c>
      <c r="ED8" s="55" t="str">
        <f t="shared" si="13"/>
        <v/>
      </c>
      <c r="EE8" s="55" t="str">
        <f t="shared" si="13"/>
        <v/>
      </c>
      <c r="EF8" s="55" t="str">
        <f t="shared" si="13"/>
        <v/>
      </c>
      <c r="EG8" s="56" t="str">
        <f t="shared" si="13"/>
        <v/>
      </c>
      <c r="EH8" s="55" t="str">
        <f t="shared" si="13"/>
        <v/>
      </c>
      <c r="EI8" s="55" t="str">
        <f t="shared" si="13"/>
        <v/>
      </c>
      <c r="EJ8" s="55" t="str">
        <f t="shared" si="13"/>
        <v/>
      </c>
      <c r="EK8" s="55" t="str">
        <f t="shared" si="13"/>
        <v/>
      </c>
      <c r="EL8" s="55" t="str">
        <f t="shared" si="13"/>
        <v/>
      </c>
      <c r="EM8" s="55" t="str">
        <f t="shared" si="13"/>
        <v/>
      </c>
      <c r="EN8" s="55" t="str">
        <f t="shared" si="13"/>
        <v/>
      </c>
      <c r="EO8" s="55" t="str">
        <f t="shared" si="13"/>
        <v/>
      </c>
      <c r="EP8" s="55" t="str">
        <f t="shared" si="13"/>
        <v/>
      </c>
      <c r="EQ8" s="55" t="str">
        <f t="shared" si="11"/>
        <v/>
      </c>
      <c r="ER8" s="55" t="str">
        <f t="shared" si="11"/>
        <v/>
      </c>
      <c r="ES8" s="56" t="str">
        <f t="shared" si="11"/>
        <v/>
      </c>
      <c r="ET8" s="55" t="str">
        <f t="shared" si="11"/>
        <v/>
      </c>
      <c r="EU8" s="55" t="str">
        <f t="shared" si="11"/>
        <v/>
      </c>
      <c r="EV8" s="55" t="str">
        <f t="shared" si="11"/>
        <v/>
      </c>
      <c r="EW8" s="55" t="str">
        <f t="shared" si="11"/>
        <v/>
      </c>
      <c r="EX8" s="55" t="str">
        <f t="shared" si="11"/>
        <v/>
      </c>
      <c r="EY8" s="55" t="str">
        <f t="shared" si="11"/>
        <v/>
      </c>
      <c r="EZ8" s="55" t="str">
        <f t="shared" si="11"/>
        <v/>
      </c>
      <c r="FA8" s="55" t="str">
        <f t="shared" si="11"/>
        <v/>
      </c>
      <c r="FB8" s="55" t="str">
        <f t="shared" si="11"/>
        <v/>
      </c>
      <c r="FC8" s="55" t="str">
        <f t="shared" si="11"/>
        <v/>
      </c>
      <c r="FD8" s="55" t="str">
        <f t="shared" si="11"/>
        <v/>
      </c>
      <c r="FE8" s="56" t="str">
        <f t="shared" si="11"/>
        <v/>
      </c>
    </row>
    <row r="9" spans="1:161" s="37" customFormat="1" x14ac:dyDescent="0.2">
      <c r="A9" s="20">
        <v>6</v>
      </c>
      <c r="B9" s="13" t="str">
        <f>IF(Projektliste!F13&lt;&gt;"",Projektliste!F13," ")</f>
        <v xml:space="preserve"> </v>
      </c>
      <c r="C9" s="13" t="str">
        <f t="shared" si="8"/>
        <v xml:space="preserve"> </v>
      </c>
      <c r="D9" s="13" t="str">
        <f>IF(Projektliste!G13&lt;&gt;"",Projektliste!G13,"")</f>
        <v/>
      </c>
      <c r="E9" s="13" t="e">
        <f>Projektliste!#REF!</f>
        <v>#REF!</v>
      </c>
      <c r="F9" s="63"/>
      <c r="G9" s="64"/>
      <c r="H9" s="20" t="str">
        <f>IF(Projektliste!H13&lt;&gt;"",Projektliste!H13,"")</f>
        <v/>
      </c>
      <c r="I9" s="21" t="str">
        <f t="shared" si="9"/>
        <v/>
      </c>
      <c r="J9" s="21">
        <f>Schedule!J9</f>
        <v>0</v>
      </c>
      <c r="K9" s="23" t="str">
        <f t="shared" si="0"/>
        <v xml:space="preserve"> </v>
      </c>
      <c r="L9" s="14"/>
      <c r="M9" s="23" t="str">
        <f t="shared" si="1"/>
        <v xml:space="preserve"> </v>
      </c>
      <c r="N9" s="23" t="str">
        <f t="shared" si="2"/>
        <v xml:space="preserve"> </v>
      </c>
      <c r="O9" s="23" t="str">
        <f t="shared" si="3"/>
        <v xml:space="preserve"> </v>
      </c>
      <c r="P9" s="23" t="str">
        <f t="shared" si="4"/>
        <v xml:space="preserve"> </v>
      </c>
      <c r="Q9" s="14"/>
      <c r="R9" s="55" t="str">
        <f t="shared" si="10"/>
        <v/>
      </c>
      <c r="S9" s="55" t="str">
        <f t="shared" si="10"/>
        <v/>
      </c>
      <c r="T9" s="55" t="str">
        <f t="shared" si="10"/>
        <v/>
      </c>
      <c r="U9" s="55" t="str">
        <f t="shared" si="10"/>
        <v/>
      </c>
      <c r="V9" s="55" t="str">
        <f t="shared" si="10"/>
        <v/>
      </c>
      <c r="W9" s="55" t="str">
        <f t="shared" si="10"/>
        <v/>
      </c>
      <c r="X9" s="55" t="str">
        <f t="shared" si="10"/>
        <v/>
      </c>
      <c r="Y9" s="55" t="str">
        <f t="shared" si="10"/>
        <v/>
      </c>
      <c r="Z9" s="55" t="str">
        <f t="shared" si="10"/>
        <v/>
      </c>
      <c r="AA9" s="55" t="str">
        <f t="shared" si="10"/>
        <v/>
      </c>
      <c r="AB9" s="55" t="str">
        <f t="shared" si="10"/>
        <v/>
      </c>
      <c r="AC9" s="56" t="str">
        <f t="shared" si="10"/>
        <v/>
      </c>
      <c r="AD9" s="55" t="str">
        <f t="shared" si="10"/>
        <v/>
      </c>
      <c r="AE9" s="55" t="str">
        <f t="shared" si="10"/>
        <v/>
      </c>
      <c r="AF9" s="55" t="str">
        <f t="shared" si="10"/>
        <v/>
      </c>
      <c r="AG9" s="55" t="str">
        <f t="shared" si="10"/>
        <v/>
      </c>
      <c r="AH9" s="55" t="str">
        <f t="shared" ref="AH9:CO13" si="14">IF($D9&lt;&gt;"",IF(EOMONTH($D9,0)&gt;=AH$3,IF($B9&lt;=AH$3,$H9,""),""),"")</f>
        <v/>
      </c>
      <c r="AI9" s="55" t="str">
        <f t="shared" si="14"/>
        <v/>
      </c>
      <c r="AJ9" s="55" t="str">
        <f t="shared" si="14"/>
        <v/>
      </c>
      <c r="AK9" s="55" t="str">
        <f t="shared" si="14"/>
        <v/>
      </c>
      <c r="AL9" s="55" t="str">
        <f t="shared" si="14"/>
        <v/>
      </c>
      <c r="AM9" s="55" t="str">
        <f t="shared" si="14"/>
        <v/>
      </c>
      <c r="AN9" s="55" t="str">
        <f t="shared" si="14"/>
        <v/>
      </c>
      <c r="AO9" s="56" t="str">
        <f t="shared" si="14"/>
        <v/>
      </c>
      <c r="AP9" s="55" t="str">
        <f t="shared" si="14"/>
        <v/>
      </c>
      <c r="AQ9" s="55" t="str">
        <f t="shared" si="14"/>
        <v/>
      </c>
      <c r="AR9" s="55" t="str">
        <f t="shared" si="14"/>
        <v/>
      </c>
      <c r="AS9" s="55" t="str">
        <f t="shared" si="14"/>
        <v/>
      </c>
      <c r="AT9" s="55" t="str">
        <f t="shared" si="14"/>
        <v/>
      </c>
      <c r="AU9" s="55" t="str">
        <f t="shared" si="14"/>
        <v/>
      </c>
      <c r="AV9" s="55" t="str">
        <f t="shared" si="14"/>
        <v/>
      </c>
      <c r="AW9" s="55" t="str">
        <f t="shared" si="14"/>
        <v/>
      </c>
      <c r="AX9" s="55" t="str">
        <f t="shared" si="14"/>
        <v/>
      </c>
      <c r="AY9" s="55" t="str">
        <f t="shared" si="14"/>
        <v/>
      </c>
      <c r="AZ9" s="55" t="str">
        <f t="shared" si="14"/>
        <v/>
      </c>
      <c r="BA9" s="56" t="str">
        <f t="shared" si="14"/>
        <v/>
      </c>
      <c r="BB9" s="55" t="str">
        <f t="shared" si="14"/>
        <v/>
      </c>
      <c r="BC9" s="55" t="str">
        <f t="shared" si="14"/>
        <v/>
      </c>
      <c r="BD9" s="55" t="str">
        <f t="shared" si="14"/>
        <v/>
      </c>
      <c r="BE9" s="55" t="str">
        <f t="shared" si="14"/>
        <v/>
      </c>
      <c r="BF9" s="55" t="str">
        <f t="shared" si="14"/>
        <v/>
      </c>
      <c r="BG9" s="55" t="str">
        <f t="shared" si="14"/>
        <v/>
      </c>
      <c r="BH9" s="55" t="str">
        <f t="shared" si="14"/>
        <v/>
      </c>
      <c r="BI9" s="55" t="str">
        <f t="shared" si="14"/>
        <v/>
      </c>
      <c r="BJ9" s="55" t="str">
        <f t="shared" si="14"/>
        <v/>
      </c>
      <c r="BK9" s="55" t="str">
        <f t="shared" si="14"/>
        <v/>
      </c>
      <c r="BL9" s="55" t="str">
        <f t="shared" si="14"/>
        <v/>
      </c>
      <c r="BM9" s="56" t="str">
        <f t="shared" si="14"/>
        <v/>
      </c>
      <c r="BN9" s="55" t="str">
        <f t="shared" si="14"/>
        <v/>
      </c>
      <c r="BO9" s="55" t="str">
        <f t="shared" si="14"/>
        <v/>
      </c>
      <c r="BP9" s="55" t="str">
        <f t="shared" si="14"/>
        <v/>
      </c>
      <c r="BQ9" s="55" t="str">
        <f t="shared" si="14"/>
        <v/>
      </c>
      <c r="BR9" s="55" t="str">
        <f t="shared" si="14"/>
        <v/>
      </c>
      <c r="BS9" s="55" t="str">
        <f t="shared" si="14"/>
        <v/>
      </c>
      <c r="BT9" s="55" t="str">
        <f t="shared" si="14"/>
        <v/>
      </c>
      <c r="BU9" s="55" t="str">
        <f t="shared" si="14"/>
        <v/>
      </c>
      <c r="BV9" s="55" t="str">
        <f t="shared" si="14"/>
        <v/>
      </c>
      <c r="BW9" s="55" t="str">
        <f t="shared" si="14"/>
        <v/>
      </c>
      <c r="BX9" s="55" t="str">
        <f t="shared" si="14"/>
        <v/>
      </c>
      <c r="BY9" s="56" t="str">
        <f t="shared" si="14"/>
        <v/>
      </c>
      <c r="BZ9" s="55" t="str">
        <f t="shared" si="14"/>
        <v/>
      </c>
      <c r="CA9" s="55" t="str">
        <f t="shared" si="14"/>
        <v/>
      </c>
      <c r="CB9" s="55" t="str">
        <f t="shared" si="14"/>
        <v/>
      </c>
      <c r="CC9" s="55" t="str">
        <f t="shared" si="14"/>
        <v/>
      </c>
      <c r="CD9" s="55" t="str">
        <f t="shared" si="12"/>
        <v/>
      </c>
      <c r="CE9" s="55" t="str">
        <f t="shared" si="12"/>
        <v/>
      </c>
      <c r="CF9" s="55" t="str">
        <f t="shared" si="12"/>
        <v/>
      </c>
      <c r="CG9" s="55" t="str">
        <f t="shared" si="12"/>
        <v/>
      </c>
      <c r="CH9" s="55" t="str">
        <f t="shared" si="12"/>
        <v/>
      </c>
      <c r="CI9" s="55" t="str">
        <f t="shared" si="12"/>
        <v/>
      </c>
      <c r="CJ9" s="55" t="str">
        <f t="shared" si="12"/>
        <v/>
      </c>
      <c r="CK9" s="56" t="str">
        <f t="shared" si="12"/>
        <v/>
      </c>
      <c r="CL9" s="55" t="str">
        <f t="shared" si="12"/>
        <v/>
      </c>
      <c r="CM9" s="55" t="str">
        <f t="shared" si="12"/>
        <v/>
      </c>
      <c r="CN9" s="55" t="str">
        <f t="shared" si="12"/>
        <v/>
      </c>
      <c r="CO9" s="55" t="str">
        <f t="shared" si="12"/>
        <v/>
      </c>
      <c r="CP9" s="55" t="str">
        <f t="shared" si="12"/>
        <v/>
      </c>
      <c r="CQ9" s="55" t="str">
        <f t="shared" si="12"/>
        <v/>
      </c>
      <c r="CR9" s="55" t="str">
        <f t="shared" si="12"/>
        <v/>
      </c>
      <c r="CS9" s="55" t="str">
        <f t="shared" si="12"/>
        <v/>
      </c>
      <c r="CT9" s="55" t="str">
        <f t="shared" si="12"/>
        <v/>
      </c>
      <c r="CU9" s="55" t="str">
        <f t="shared" si="12"/>
        <v/>
      </c>
      <c r="CV9" s="55" t="str">
        <f t="shared" si="12"/>
        <v/>
      </c>
      <c r="CW9" s="56" t="str">
        <f t="shared" si="12"/>
        <v/>
      </c>
      <c r="CX9" s="55" t="str">
        <f t="shared" si="12"/>
        <v/>
      </c>
      <c r="CY9" s="55" t="str">
        <f t="shared" si="12"/>
        <v/>
      </c>
      <c r="CZ9" s="55" t="str">
        <f t="shared" si="12"/>
        <v/>
      </c>
      <c r="DA9" s="55" t="str">
        <f t="shared" si="12"/>
        <v/>
      </c>
      <c r="DB9" s="55" t="str">
        <f t="shared" si="12"/>
        <v/>
      </c>
      <c r="DC9" s="55" t="str">
        <f t="shared" si="12"/>
        <v/>
      </c>
      <c r="DD9" s="55" t="str">
        <f t="shared" si="12"/>
        <v/>
      </c>
      <c r="DE9" s="55" t="str">
        <f t="shared" si="12"/>
        <v/>
      </c>
      <c r="DF9" s="55" t="str">
        <f t="shared" si="12"/>
        <v/>
      </c>
      <c r="DG9" s="55" t="str">
        <f t="shared" si="12"/>
        <v/>
      </c>
      <c r="DH9" s="55" t="str">
        <f t="shared" si="13"/>
        <v/>
      </c>
      <c r="DI9" s="56" t="str">
        <f t="shared" si="13"/>
        <v/>
      </c>
      <c r="DJ9" s="55" t="str">
        <f t="shared" si="13"/>
        <v/>
      </c>
      <c r="DK9" s="55" t="str">
        <f t="shared" si="13"/>
        <v/>
      </c>
      <c r="DL9" s="55" t="str">
        <f t="shared" si="13"/>
        <v/>
      </c>
      <c r="DM9" s="55" t="str">
        <f t="shared" si="13"/>
        <v/>
      </c>
      <c r="DN9" s="55" t="str">
        <f t="shared" si="13"/>
        <v/>
      </c>
      <c r="DO9" s="55" t="str">
        <f t="shared" si="13"/>
        <v/>
      </c>
      <c r="DP9" s="55" t="str">
        <f t="shared" si="13"/>
        <v/>
      </c>
      <c r="DQ9" s="55" t="str">
        <f t="shared" si="13"/>
        <v/>
      </c>
      <c r="DR9" s="55" t="str">
        <f t="shared" si="13"/>
        <v/>
      </c>
      <c r="DS9" s="55" t="str">
        <f t="shared" si="13"/>
        <v/>
      </c>
      <c r="DT9" s="55" t="str">
        <f t="shared" si="13"/>
        <v/>
      </c>
      <c r="DU9" s="56" t="str">
        <f t="shared" si="13"/>
        <v/>
      </c>
      <c r="DV9" s="55" t="str">
        <f t="shared" si="13"/>
        <v/>
      </c>
      <c r="DW9" s="55" t="str">
        <f t="shared" si="13"/>
        <v/>
      </c>
      <c r="DX9" s="55" t="str">
        <f t="shared" si="13"/>
        <v/>
      </c>
      <c r="DY9" s="55" t="str">
        <f t="shared" si="13"/>
        <v/>
      </c>
      <c r="DZ9" s="55" t="str">
        <f t="shared" si="13"/>
        <v/>
      </c>
      <c r="EA9" s="55" t="str">
        <f t="shared" si="13"/>
        <v/>
      </c>
      <c r="EB9" s="55" t="str">
        <f t="shared" si="13"/>
        <v/>
      </c>
      <c r="EC9" s="55" t="str">
        <f t="shared" si="13"/>
        <v/>
      </c>
      <c r="ED9" s="55" t="str">
        <f t="shared" si="13"/>
        <v/>
      </c>
      <c r="EE9" s="55" t="str">
        <f t="shared" si="13"/>
        <v/>
      </c>
      <c r="EF9" s="55" t="str">
        <f t="shared" si="13"/>
        <v/>
      </c>
      <c r="EG9" s="56" t="str">
        <f t="shared" si="13"/>
        <v/>
      </c>
      <c r="EH9" s="55" t="str">
        <f t="shared" si="13"/>
        <v/>
      </c>
      <c r="EI9" s="55" t="str">
        <f t="shared" si="13"/>
        <v/>
      </c>
      <c r="EJ9" s="55" t="str">
        <f t="shared" si="13"/>
        <v/>
      </c>
      <c r="EK9" s="55" t="str">
        <f t="shared" si="13"/>
        <v/>
      </c>
      <c r="EL9" s="55" t="str">
        <f t="shared" si="13"/>
        <v/>
      </c>
      <c r="EM9" s="55" t="str">
        <f t="shared" si="13"/>
        <v/>
      </c>
      <c r="EN9" s="55" t="str">
        <f t="shared" si="13"/>
        <v/>
      </c>
      <c r="EO9" s="55" t="str">
        <f t="shared" si="13"/>
        <v/>
      </c>
      <c r="EP9" s="55" t="str">
        <f t="shared" si="13"/>
        <v/>
      </c>
      <c r="EQ9" s="55" t="str">
        <f t="shared" si="11"/>
        <v/>
      </c>
      <c r="ER9" s="55" t="str">
        <f t="shared" si="11"/>
        <v/>
      </c>
      <c r="ES9" s="56" t="str">
        <f t="shared" si="11"/>
        <v/>
      </c>
      <c r="ET9" s="55" t="str">
        <f t="shared" si="11"/>
        <v/>
      </c>
      <c r="EU9" s="55" t="str">
        <f t="shared" si="11"/>
        <v/>
      </c>
      <c r="EV9" s="55" t="str">
        <f t="shared" si="11"/>
        <v/>
      </c>
      <c r="EW9" s="55" t="str">
        <f t="shared" si="11"/>
        <v/>
      </c>
      <c r="EX9" s="55" t="str">
        <f t="shared" si="11"/>
        <v/>
      </c>
      <c r="EY9" s="55" t="str">
        <f t="shared" si="11"/>
        <v/>
      </c>
      <c r="EZ9" s="55" t="str">
        <f t="shared" si="11"/>
        <v/>
      </c>
      <c r="FA9" s="55" t="str">
        <f t="shared" si="11"/>
        <v/>
      </c>
      <c r="FB9" s="55" t="str">
        <f t="shared" si="11"/>
        <v/>
      </c>
      <c r="FC9" s="55" t="str">
        <f t="shared" si="11"/>
        <v/>
      </c>
      <c r="FD9" s="55" t="str">
        <f t="shared" si="11"/>
        <v/>
      </c>
      <c r="FE9" s="56" t="str">
        <f t="shared" si="11"/>
        <v/>
      </c>
    </row>
    <row r="10" spans="1:161" s="37" customFormat="1" x14ac:dyDescent="0.2">
      <c r="A10" s="20">
        <v>7</v>
      </c>
      <c r="B10" s="13" t="str">
        <f>IF(Projektliste!F14&lt;&gt;"",Projektliste!F14," ")</f>
        <v xml:space="preserve"> </v>
      </c>
      <c r="C10" s="13" t="str">
        <f t="shared" si="8"/>
        <v xml:space="preserve"> </v>
      </c>
      <c r="D10" s="13" t="str">
        <f>IF(Projektliste!G14&lt;&gt;"",Projektliste!G14,"")</f>
        <v/>
      </c>
      <c r="E10" s="13" t="e">
        <f>Projektliste!#REF!</f>
        <v>#REF!</v>
      </c>
      <c r="F10" s="63"/>
      <c r="G10" s="64"/>
      <c r="H10" s="20" t="str">
        <f>IF(Projektliste!H14&lt;&gt;"",Projektliste!H14,"")</f>
        <v/>
      </c>
      <c r="I10" s="21" t="str">
        <f t="shared" si="9"/>
        <v/>
      </c>
      <c r="J10" s="21">
        <f>Schedule!J10</f>
        <v>0</v>
      </c>
      <c r="K10" s="23" t="str">
        <f t="shared" si="0"/>
        <v xml:space="preserve"> </v>
      </c>
      <c r="L10" s="14"/>
      <c r="M10" s="23" t="str">
        <f t="shared" si="1"/>
        <v xml:space="preserve"> </v>
      </c>
      <c r="N10" s="23" t="str">
        <f t="shared" si="2"/>
        <v xml:space="preserve"> </v>
      </c>
      <c r="O10" s="23" t="str">
        <f t="shared" si="3"/>
        <v xml:space="preserve"> </v>
      </c>
      <c r="P10" s="23" t="str">
        <f t="shared" si="4"/>
        <v xml:space="preserve"> </v>
      </c>
      <c r="Q10" s="14"/>
      <c r="R10" s="55" t="str">
        <f t="shared" si="10"/>
        <v/>
      </c>
      <c r="S10" s="55" t="str">
        <f t="shared" si="10"/>
        <v/>
      </c>
      <c r="T10" s="55" t="str">
        <f t="shared" si="10"/>
        <v/>
      </c>
      <c r="U10" s="55" t="str">
        <f t="shared" si="10"/>
        <v/>
      </c>
      <c r="V10" s="55" t="str">
        <f t="shared" si="10"/>
        <v/>
      </c>
      <c r="W10" s="55" t="str">
        <f t="shared" si="10"/>
        <v/>
      </c>
      <c r="X10" s="55" t="str">
        <f t="shared" si="10"/>
        <v/>
      </c>
      <c r="Y10" s="55" t="str">
        <f t="shared" si="10"/>
        <v/>
      </c>
      <c r="Z10" s="55" t="str">
        <f t="shared" si="10"/>
        <v/>
      </c>
      <c r="AA10" s="55" t="str">
        <f t="shared" si="10"/>
        <v/>
      </c>
      <c r="AB10" s="55" t="str">
        <f t="shared" si="10"/>
        <v/>
      </c>
      <c r="AC10" s="56" t="str">
        <f t="shared" si="10"/>
        <v/>
      </c>
      <c r="AD10" s="55" t="str">
        <f t="shared" si="10"/>
        <v/>
      </c>
      <c r="AE10" s="55" t="str">
        <f t="shared" si="10"/>
        <v/>
      </c>
      <c r="AF10" s="55" t="str">
        <f t="shared" si="10"/>
        <v/>
      </c>
      <c r="AG10" s="55" t="str">
        <f t="shared" si="10"/>
        <v/>
      </c>
      <c r="AH10" s="55" t="str">
        <f t="shared" si="14"/>
        <v/>
      </c>
      <c r="AI10" s="55" t="str">
        <f t="shared" si="14"/>
        <v/>
      </c>
      <c r="AJ10" s="55" t="str">
        <f t="shared" si="14"/>
        <v/>
      </c>
      <c r="AK10" s="55" t="str">
        <f t="shared" si="14"/>
        <v/>
      </c>
      <c r="AL10" s="55" t="str">
        <f t="shared" si="14"/>
        <v/>
      </c>
      <c r="AM10" s="55" t="str">
        <f t="shared" si="14"/>
        <v/>
      </c>
      <c r="AN10" s="55" t="str">
        <f t="shared" si="14"/>
        <v/>
      </c>
      <c r="AO10" s="56" t="str">
        <f t="shared" si="14"/>
        <v/>
      </c>
      <c r="AP10" s="55" t="str">
        <f t="shared" si="14"/>
        <v/>
      </c>
      <c r="AQ10" s="55" t="str">
        <f t="shared" si="14"/>
        <v/>
      </c>
      <c r="AR10" s="55" t="str">
        <f t="shared" si="14"/>
        <v/>
      </c>
      <c r="AS10" s="55" t="str">
        <f t="shared" si="14"/>
        <v/>
      </c>
      <c r="AT10" s="55" t="str">
        <f t="shared" si="14"/>
        <v/>
      </c>
      <c r="AU10" s="55" t="str">
        <f t="shared" si="14"/>
        <v/>
      </c>
      <c r="AV10" s="55" t="str">
        <f t="shared" si="14"/>
        <v/>
      </c>
      <c r="AW10" s="55" t="str">
        <f t="shared" si="14"/>
        <v/>
      </c>
      <c r="AX10" s="55" t="str">
        <f t="shared" si="14"/>
        <v/>
      </c>
      <c r="AY10" s="55" t="str">
        <f t="shared" si="14"/>
        <v/>
      </c>
      <c r="AZ10" s="55" t="str">
        <f t="shared" si="14"/>
        <v/>
      </c>
      <c r="BA10" s="56" t="str">
        <f t="shared" si="14"/>
        <v/>
      </c>
      <c r="BB10" s="55" t="str">
        <f t="shared" si="14"/>
        <v/>
      </c>
      <c r="BC10" s="55" t="str">
        <f t="shared" si="14"/>
        <v/>
      </c>
      <c r="BD10" s="55" t="str">
        <f t="shared" si="14"/>
        <v/>
      </c>
      <c r="BE10" s="55" t="str">
        <f t="shared" si="14"/>
        <v/>
      </c>
      <c r="BF10" s="55" t="str">
        <f t="shared" si="14"/>
        <v/>
      </c>
      <c r="BG10" s="55" t="str">
        <f t="shared" si="14"/>
        <v/>
      </c>
      <c r="BH10" s="55" t="str">
        <f t="shared" si="14"/>
        <v/>
      </c>
      <c r="BI10" s="55" t="str">
        <f t="shared" si="14"/>
        <v/>
      </c>
      <c r="BJ10" s="55" t="str">
        <f t="shared" si="14"/>
        <v/>
      </c>
      <c r="BK10" s="55" t="str">
        <f t="shared" si="14"/>
        <v/>
      </c>
      <c r="BL10" s="55" t="str">
        <f t="shared" si="14"/>
        <v/>
      </c>
      <c r="BM10" s="56" t="str">
        <f t="shared" si="14"/>
        <v/>
      </c>
      <c r="BN10" s="55" t="str">
        <f t="shared" si="14"/>
        <v/>
      </c>
      <c r="BO10" s="55" t="str">
        <f t="shared" si="14"/>
        <v/>
      </c>
      <c r="BP10" s="55" t="str">
        <f t="shared" si="14"/>
        <v/>
      </c>
      <c r="BQ10" s="55" t="str">
        <f t="shared" si="14"/>
        <v/>
      </c>
      <c r="BR10" s="55" t="str">
        <f t="shared" si="14"/>
        <v/>
      </c>
      <c r="BS10" s="55" t="str">
        <f t="shared" si="14"/>
        <v/>
      </c>
      <c r="BT10" s="55" t="str">
        <f t="shared" si="14"/>
        <v/>
      </c>
      <c r="BU10" s="55" t="str">
        <f t="shared" si="14"/>
        <v/>
      </c>
      <c r="BV10" s="55" t="str">
        <f t="shared" si="14"/>
        <v/>
      </c>
      <c r="BW10" s="55" t="str">
        <f t="shared" si="14"/>
        <v/>
      </c>
      <c r="BX10" s="55" t="str">
        <f t="shared" si="14"/>
        <v/>
      </c>
      <c r="BY10" s="56" t="str">
        <f t="shared" si="14"/>
        <v/>
      </c>
      <c r="BZ10" s="55" t="str">
        <f t="shared" si="14"/>
        <v/>
      </c>
      <c r="CA10" s="55" t="str">
        <f t="shared" si="14"/>
        <v/>
      </c>
      <c r="CB10" s="55" t="str">
        <f t="shared" si="14"/>
        <v/>
      </c>
      <c r="CC10" s="55" t="str">
        <f t="shared" si="14"/>
        <v/>
      </c>
      <c r="CD10" s="55" t="str">
        <f t="shared" si="14"/>
        <v/>
      </c>
      <c r="CE10" s="55" t="str">
        <f t="shared" si="12"/>
        <v/>
      </c>
      <c r="CF10" s="55" t="str">
        <f t="shared" si="12"/>
        <v/>
      </c>
      <c r="CG10" s="55" t="str">
        <f t="shared" si="12"/>
        <v/>
      </c>
      <c r="CH10" s="55" t="str">
        <f t="shared" si="12"/>
        <v/>
      </c>
      <c r="CI10" s="55" t="str">
        <f t="shared" si="12"/>
        <v/>
      </c>
      <c r="CJ10" s="55" t="str">
        <f t="shared" si="12"/>
        <v/>
      </c>
      <c r="CK10" s="56" t="str">
        <f t="shared" si="12"/>
        <v/>
      </c>
      <c r="CL10" s="55" t="str">
        <f t="shared" si="12"/>
        <v/>
      </c>
      <c r="CM10" s="55" t="str">
        <f t="shared" si="12"/>
        <v/>
      </c>
      <c r="CN10" s="55" t="str">
        <f t="shared" si="12"/>
        <v/>
      </c>
      <c r="CO10" s="55" t="str">
        <f t="shared" si="12"/>
        <v/>
      </c>
      <c r="CP10" s="55" t="str">
        <f t="shared" si="12"/>
        <v/>
      </c>
      <c r="CQ10" s="55" t="str">
        <f t="shared" si="12"/>
        <v/>
      </c>
      <c r="CR10" s="55" t="str">
        <f t="shared" si="12"/>
        <v/>
      </c>
      <c r="CS10" s="55" t="str">
        <f t="shared" si="12"/>
        <v/>
      </c>
      <c r="CT10" s="55" t="str">
        <f t="shared" si="12"/>
        <v/>
      </c>
      <c r="CU10" s="55" t="str">
        <f t="shared" si="12"/>
        <v/>
      </c>
      <c r="CV10" s="55" t="str">
        <f t="shared" si="12"/>
        <v/>
      </c>
      <c r="CW10" s="56" t="str">
        <f t="shared" si="12"/>
        <v/>
      </c>
      <c r="CX10" s="55" t="str">
        <f t="shared" si="12"/>
        <v/>
      </c>
      <c r="CY10" s="55" t="str">
        <f t="shared" si="12"/>
        <v/>
      </c>
      <c r="CZ10" s="55" t="str">
        <f t="shared" si="12"/>
        <v/>
      </c>
      <c r="DA10" s="55" t="str">
        <f t="shared" si="12"/>
        <v/>
      </c>
      <c r="DB10" s="55" t="str">
        <f t="shared" si="12"/>
        <v/>
      </c>
      <c r="DC10" s="55" t="str">
        <f t="shared" si="12"/>
        <v/>
      </c>
      <c r="DD10" s="55" t="str">
        <f t="shared" si="12"/>
        <v/>
      </c>
      <c r="DE10" s="55" t="str">
        <f t="shared" si="12"/>
        <v/>
      </c>
      <c r="DF10" s="55" t="str">
        <f t="shared" si="12"/>
        <v/>
      </c>
      <c r="DG10" s="55" t="str">
        <f t="shared" si="12"/>
        <v/>
      </c>
      <c r="DH10" s="55" t="str">
        <f t="shared" si="13"/>
        <v/>
      </c>
      <c r="DI10" s="56" t="str">
        <f t="shared" si="13"/>
        <v/>
      </c>
      <c r="DJ10" s="55" t="str">
        <f t="shared" si="13"/>
        <v/>
      </c>
      <c r="DK10" s="55" t="str">
        <f t="shared" si="13"/>
        <v/>
      </c>
      <c r="DL10" s="55" t="str">
        <f t="shared" si="13"/>
        <v/>
      </c>
      <c r="DM10" s="55" t="str">
        <f t="shared" si="13"/>
        <v/>
      </c>
      <c r="DN10" s="55" t="str">
        <f t="shared" si="13"/>
        <v/>
      </c>
      <c r="DO10" s="55" t="str">
        <f t="shared" si="13"/>
        <v/>
      </c>
      <c r="DP10" s="55" t="str">
        <f t="shared" si="13"/>
        <v/>
      </c>
      <c r="DQ10" s="55" t="str">
        <f t="shared" si="13"/>
        <v/>
      </c>
      <c r="DR10" s="55" t="str">
        <f t="shared" si="13"/>
        <v/>
      </c>
      <c r="DS10" s="55" t="str">
        <f t="shared" si="13"/>
        <v/>
      </c>
      <c r="DT10" s="55" t="str">
        <f t="shared" si="13"/>
        <v/>
      </c>
      <c r="DU10" s="56" t="str">
        <f t="shared" si="13"/>
        <v/>
      </c>
      <c r="DV10" s="55" t="str">
        <f t="shared" si="13"/>
        <v/>
      </c>
      <c r="DW10" s="55" t="str">
        <f t="shared" si="13"/>
        <v/>
      </c>
      <c r="DX10" s="55" t="str">
        <f t="shared" si="13"/>
        <v/>
      </c>
      <c r="DY10" s="55" t="str">
        <f t="shared" si="13"/>
        <v/>
      </c>
      <c r="DZ10" s="55" t="str">
        <f t="shared" si="13"/>
        <v/>
      </c>
      <c r="EA10" s="55" t="str">
        <f t="shared" si="13"/>
        <v/>
      </c>
      <c r="EB10" s="55" t="str">
        <f t="shared" si="13"/>
        <v/>
      </c>
      <c r="EC10" s="55" t="str">
        <f t="shared" si="13"/>
        <v/>
      </c>
      <c r="ED10" s="55" t="str">
        <f t="shared" si="13"/>
        <v/>
      </c>
      <c r="EE10" s="55" t="str">
        <f t="shared" si="13"/>
        <v/>
      </c>
      <c r="EF10" s="55" t="str">
        <f t="shared" si="13"/>
        <v/>
      </c>
      <c r="EG10" s="56" t="str">
        <f t="shared" si="13"/>
        <v/>
      </c>
      <c r="EH10" s="55" t="str">
        <f t="shared" si="13"/>
        <v/>
      </c>
      <c r="EI10" s="55" t="str">
        <f t="shared" si="13"/>
        <v/>
      </c>
      <c r="EJ10" s="55" t="str">
        <f t="shared" si="13"/>
        <v/>
      </c>
      <c r="EK10" s="55" t="str">
        <f t="shared" si="13"/>
        <v/>
      </c>
      <c r="EL10" s="55" t="str">
        <f t="shared" si="13"/>
        <v/>
      </c>
      <c r="EM10" s="55" t="str">
        <f t="shared" si="13"/>
        <v/>
      </c>
      <c r="EN10" s="55" t="str">
        <f t="shared" si="13"/>
        <v/>
      </c>
      <c r="EO10" s="55" t="str">
        <f t="shared" si="13"/>
        <v/>
      </c>
      <c r="EP10" s="55" t="str">
        <f t="shared" si="13"/>
        <v/>
      </c>
      <c r="EQ10" s="55" t="str">
        <f t="shared" si="11"/>
        <v/>
      </c>
      <c r="ER10" s="55" t="str">
        <f t="shared" si="11"/>
        <v/>
      </c>
      <c r="ES10" s="56" t="str">
        <f t="shared" si="11"/>
        <v/>
      </c>
      <c r="ET10" s="55" t="str">
        <f t="shared" si="11"/>
        <v/>
      </c>
      <c r="EU10" s="55" t="str">
        <f t="shared" si="11"/>
        <v/>
      </c>
      <c r="EV10" s="55" t="str">
        <f t="shared" si="11"/>
        <v/>
      </c>
      <c r="EW10" s="55" t="str">
        <f t="shared" si="11"/>
        <v/>
      </c>
      <c r="EX10" s="55" t="str">
        <f t="shared" si="11"/>
        <v/>
      </c>
      <c r="EY10" s="55" t="str">
        <f t="shared" si="11"/>
        <v/>
      </c>
      <c r="EZ10" s="55" t="str">
        <f t="shared" si="11"/>
        <v/>
      </c>
      <c r="FA10" s="55" t="str">
        <f t="shared" si="11"/>
        <v/>
      </c>
      <c r="FB10" s="55" t="str">
        <f t="shared" si="11"/>
        <v/>
      </c>
      <c r="FC10" s="55" t="str">
        <f t="shared" si="11"/>
        <v/>
      </c>
      <c r="FD10" s="55" t="str">
        <f t="shared" si="11"/>
        <v/>
      </c>
      <c r="FE10" s="56" t="str">
        <f t="shared" si="11"/>
        <v/>
      </c>
    </row>
    <row r="11" spans="1:161" s="37" customFormat="1" x14ac:dyDescent="0.2">
      <c r="A11" s="20">
        <v>8</v>
      </c>
      <c r="B11" s="13" t="str">
        <f>IF(Projektliste!F15&lt;&gt;"",Projektliste!F15," ")</f>
        <v xml:space="preserve"> </v>
      </c>
      <c r="C11" s="13" t="str">
        <f t="shared" si="8"/>
        <v xml:space="preserve"> </v>
      </c>
      <c r="D11" s="13" t="str">
        <f>IF(Projektliste!G15&lt;&gt;"",Projektliste!G15,"")</f>
        <v/>
      </c>
      <c r="E11" s="13" t="e">
        <f>Projektliste!#REF!</f>
        <v>#REF!</v>
      </c>
      <c r="F11" s="63"/>
      <c r="G11" s="64"/>
      <c r="H11" s="20" t="str">
        <f>IF(Projektliste!H15&lt;&gt;"",Projektliste!H15,"")</f>
        <v/>
      </c>
      <c r="I11" s="21" t="str">
        <f t="shared" si="9"/>
        <v/>
      </c>
      <c r="J11" s="21">
        <f>Schedule!J11</f>
        <v>0</v>
      </c>
      <c r="K11" s="23" t="str">
        <f t="shared" si="0"/>
        <v xml:space="preserve"> </v>
      </c>
      <c r="L11" s="14"/>
      <c r="M11" s="23" t="str">
        <f t="shared" si="1"/>
        <v xml:space="preserve"> </v>
      </c>
      <c r="N11" s="23" t="str">
        <f t="shared" si="2"/>
        <v xml:space="preserve"> </v>
      </c>
      <c r="O11" s="23" t="str">
        <f t="shared" si="3"/>
        <v xml:space="preserve"> </v>
      </c>
      <c r="P11" s="23" t="str">
        <f t="shared" si="4"/>
        <v xml:space="preserve"> </v>
      </c>
      <c r="Q11" s="14"/>
      <c r="R11" s="55" t="str">
        <f t="shared" si="10"/>
        <v/>
      </c>
      <c r="S11" s="55" t="str">
        <f t="shared" si="10"/>
        <v/>
      </c>
      <c r="T11" s="55" t="str">
        <f t="shared" si="10"/>
        <v/>
      </c>
      <c r="U11" s="55" t="str">
        <f t="shared" si="10"/>
        <v/>
      </c>
      <c r="V11" s="55" t="str">
        <f t="shared" si="10"/>
        <v/>
      </c>
      <c r="W11" s="55" t="str">
        <f t="shared" si="10"/>
        <v/>
      </c>
      <c r="X11" s="55" t="str">
        <f t="shared" si="10"/>
        <v/>
      </c>
      <c r="Y11" s="55" t="str">
        <f t="shared" si="10"/>
        <v/>
      </c>
      <c r="Z11" s="55" t="str">
        <f t="shared" si="10"/>
        <v/>
      </c>
      <c r="AA11" s="55" t="str">
        <f t="shared" si="10"/>
        <v/>
      </c>
      <c r="AB11" s="55" t="str">
        <f t="shared" si="10"/>
        <v/>
      </c>
      <c r="AC11" s="56" t="str">
        <f t="shared" si="10"/>
        <v/>
      </c>
      <c r="AD11" s="55" t="str">
        <f t="shared" si="10"/>
        <v/>
      </c>
      <c r="AE11" s="55" t="str">
        <f t="shared" si="10"/>
        <v/>
      </c>
      <c r="AF11" s="55" t="str">
        <f t="shared" si="10"/>
        <v/>
      </c>
      <c r="AG11" s="55" t="str">
        <f t="shared" si="10"/>
        <v/>
      </c>
      <c r="AH11" s="55" t="str">
        <f t="shared" si="14"/>
        <v/>
      </c>
      <c r="AI11" s="55" t="str">
        <f t="shared" si="14"/>
        <v/>
      </c>
      <c r="AJ11" s="55" t="str">
        <f t="shared" si="14"/>
        <v/>
      </c>
      <c r="AK11" s="55" t="str">
        <f t="shared" si="14"/>
        <v/>
      </c>
      <c r="AL11" s="55" t="str">
        <f t="shared" si="14"/>
        <v/>
      </c>
      <c r="AM11" s="55" t="str">
        <f t="shared" si="14"/>
        <v/>
      </c>
      <c r="AN11" s="55" t="str">
        <f t="shared" si="14"/>
        <v/>
      </c>
      <c r="AO11" s="56" t="str">
        <f t="shared" si="14"/>
        <v/>
      </c>
      <c r="AP11" s="55" t="str">
        <f t="shared" si="14"/>
        <v/>
      </c>
      <c r="AQ11" s="55" t="str">
        <f t="shared" si="14"/>
        <v/>
      </c>
      <c r="AR11" s="55" t="str">
        <f t="shared" si="14"/>
        <v/>
      </c>
      <c r="AS11" s="55" t="str">
        <f t="shared" si="14"/>
        <v/>
      </c>
      <c r="AT11" s="55" t="str">
        <f t="shared" si="14"/>
        <v/>
      </c>
      <c r="AU11" s="55" t="str">
        <f t="shared" si="14"/>
        <v/>
      </c>
      <c r="AV11" s="55" t="str">
        <f t="shared" si="14"/>
        <v/>
      </c>
      <c r="AW11" s="55" t="str">
        <f t="shared" si="14"/>
        <v/>
      </c>
      <c r="AX11" s="55" t="str">
        <f t="shared" si="14"/>
        <v/>
      </c>
      <c r="AY11" s="55" t="str">
        <f t="shared" si="14"/>
        <v/>
      </c>
      <c r="AZ11" s="55" t="str">
        <f t="shared" si="14"/>
        <v/>
      </c>
      <c r="BA11" s="56" t="str">
        <f t="shared" si="14"/>
        <v/>
      </c>
      <c r="BB11" s="55" t="str">
        <f t="shared" si="14"/>
        <v/>
      </c>
      <c r="BC11" s="55" t="str">
        <f t="shared" si="14"/>
        <v/>
      </c>
      <c r="BD11" s="55" t="str">
        <f t="shared" si="14"/>
        <v/>
      </c>
      <c r="BE11" s="55" t="str">
        <f t="shared" si="14"/>
        <v/>
      </c>
      <c r="BF11" s="55" t="str">
        <f t="shared" si="14"/>
        <v/>
      </c>
      <c r="BG11" s="55" t="str">
        <f t="shared" si="14"/>
        <v/>
      </c>
      <c r="BH11" s="55" t="str">
        <f t="shared" si="14"/>
        <v/>
      </c>
      <c r="BI11" s="55" t="str">
        <f t="shared" si="14"/>
        <v/>
      </c>
      <c r="BJ11" s="55" t="str">
        <f t="shared" si="14"/>
        <v/>
      </c>
      <c r="BK11" s="55" t="str">
        <f t="shared" si="14"/>
        <v/>
      </c>
      <c r="BL11" s="55" t="str">
        <f t="shared" si="14"/>
        <v/>
      </c>
      <c r="BM11" s="56" t="str">
        <f t="shared" si="14"/>
        <v/>
      </c>
      <c r="BN11" s="55" t="str">
        <f t="shared" si="14"/>
        <v/>
      </c>
      <c r="BO11" s="55" t="str">
        <f t="shared" si="14"/>
        <v/>
      </c>
      <c r="BP11" s="55" t="str">
        <f t="shared" si="14"/>
        <v/>
      </c>
      <c r="BQ11" s="55" t="str">
        <f t="shared" si="14"/>
        <v/>
      </c>
      <c r="BR11" s="55" t="str">
        <f t="shared" si="14"/>
        <v/>
      </c>
      <c r="BS11" s="55" t="str">
        <f t="shared" si="14"/>
        <v/>
      </c>
      <c r="BT11" s="55" t="str">
        <f t="shared" si="14"/>
        <v/>
      </c>
      <c r="BU11" s="55" t="str">
        <f t="shared" si="14"/>
        <v/>
      </c>
      <c r="BV11" s="55" t="str">
        <f t="shared" si="14"/>
        <v/>
      </c>
      <c r="BW11" s="55" t="str">
        <f t="shared" si="14"/>
        <v/>
      </c>
      <c r="BX11" s="55" t="str">
        <f t="shared" si="14"/>
        <v/>
      </c>
      <c r="BY11" s="56" t="str">
        <f t="shared" si="14"/>
        <v/>
      </c>
      <c r="BZ11" s="55" t="str">
        <f t="shared" si="14"/>
        <v/>
      </c>
      <c r="CA11" s="55" t="str">
        <f t="shared" si="14"/>
        <v/>
      </c>
      <c r="CB11" s="55" t="str">
        <f t="shared" si="14"/>
        <v/>
      </c>
      <c r="CC11" s="55" t="str">
        <f t="shared" si="14"/>
        <v/>
      </c>
      <c r="CD11" s="55" t="str">
        <f t="shared" si="14"/>
        <v/>
      </c>
      <c r="CE11" s="55" t="str">
        <f t="shared" si="12"/>
        <v/>
      </c>
      <c r="CF11" s="55" t="str">
        <f t="shared" si="12"/>
        <v/>
      </c>
      <c r="CG11" s="55" t="str">
        <f t="shared" si="12"/>
        <v/>
      </c>
      <c r="CH11" s="55" t="str">
        <f t="shared" si="12"/>
        <v/>
      </c>
      <c r="CI11" s="55" t="str">
        <f t="shared" si="12"/>
        <v/>
      </c>
      <c r="CJ11" s="55" t="str">
        <f t="shared" si="12"/>
        <v/>
      </c>
      <c r="CK11" s="56" t="str">
        <f t="shared" si="12"/>
        <v/>
      </c>
      <c r="CL11" s="55" t="str">
        <f t="shared" si="12"/>
        <v/>
      </c>
      <c r="CM11" s="55" t="str">
        <f t="shared" si="12"/>
        <v/>
      </c>
      <c r="CN11" s="55" t="str">
        <f t="shared" si="12"/>
        <v/>
      </c>
      <c r="CO11" s="55" t="str">
        <f t="shared" si="12"/>
        <v/>
      </c>
      <c r="CP11" s="55" t="str">
        <f t="shared" si="12"/>
        <v/>
      </c>
      <c r="CQ11" s="55" t="str">
        <f t="shared" si="12"/>
        <v/>
      </c>
      <c r="CR11" s="55" t="str">
        <f t="shared" si="12"/>
        <v/>
      </c>
      <c r="CS11" s="55" t="str">
        <f t="shared" si="12"/>
        <v/>
      </c>
      <c r="CT11" s="55" t="str">
        <f t="shared" si="12"/>
        <v/>
      </c>
      <c r="CU11" s="55" t="str">
        <f t="shared" si="12"/>
        <v/>
      </c>
      <c r="CV11" s="55" t="str">
        <f t="shared" si="12"/>
        <v/>
      </c>
      <c r="CW11" s="56" t="str">
        <f t="shared" si="12"/>
        <v/>
      </c>
      <c r="CX11" s="55" t="str">
        <f t="shared" si="12"/>
        <v/>
      </c>
      <c r="CY11" s="55" t="str">
        <f t="shared" si="12"/>
        <v/>
      </c>
      <c r="CZ11" s="55" t="str">
        <f t="shared" si="12"/>
        <v/>
      </c>
      <c r="DA11" s="55" t="str">
        <f t="shared" si="12"/>
        <v/>
      </c>
      <c r="DB11" s="55" t="str">
        <f t="shared" si="12"/>
        <v/>
      </c>
      <c r="DC11" s="55" t="str">
        <f t="shared" si="12"/>
        <v/>
      </c>
      <c r="DD11" s="55" t="str">
        <f t="shared" si="12"/>
        <v/>
      </c>
      <c r="DE11" s="55" t="str">
        <f t="shared" si="12"/>
        <v/>
      </c>
      <c r="DF11" s="55" t="str">
        <f t="shared" si="12"/>
        <v/>
      </c>
      <c r="DG11" s="55" t="str">
        <f t="shared" si="12"/>
        <v/>
      </c>
      <c r="DH11" s="55" t="str">
        <f t="shared" si="13"/>
        <v/>
      </c>
      <c r="DI11" s="56" t="str">
        <f t="shared" si="13"/>
        <v/>
      </c>
      <c r="DJ11" s="55" t="str">
        <f t="shared" si="13"/>
        <v/>
      </c>
      <c r="DK11" s="55" t="str">
        <f t="shared" si="13"/>
        <v/>
      </c>
      <c r="DL11" s="55" t="str">
        <f t="shared" si="13"/>
        <v/>
      </c>
      <c r="DM11" s="55" t="str">
        <f t="shared" si="13"/>
        <v/>
      </c>
      <c r="DN11" s="55" t="str">
        <f t="shared" si="13"/>
        <v/>
      </c>
      <c r="DO11" s="55" t="str">
        <f t="shared" si="13"/>
        <v/>
      </c>
      <c r="DP11" s="55" t="str">
        <f t="shared" si="13"/>
        <v/>
      </c>
      <c r="DQ11" s="55" t="str">
        <f t="shared" si="13"/>
        <v/>
      </c>
      <c r="DR11" s="55" t="str">
        <f t="shared" si="13"/>
        <v/>
      </c>
      <c r="DS11" s="55" t="str">
        <f t="shared" si="13"/>
        <v/>
      </c>
      <c r="DT11" s="55" t="str">
        <f t="shared" si="13"/>
        <v/>
      </c>
      <c r="DU11" s="56" t="str">
        <f t="shared" si="13"/>
        <v/>
      </c>
      <c r="DV11" s="55" t="str">
        <f t="shared" si="13"/>
        <v/>
      </c>
      <c r="DW11" s="55" t="str">
        <f t="shared" si="13"/>
        <v/>
      </c>
      <c r="DX11" s="55" t="str">
        <f t="shared" si="13"/>
        <v/>
      </c>
      <c r="DY11" s="55" t="str">
        <f t="shared" si="13"/>
        <v/>
      </c>
      <c r="DZ11" s="55" t="str">
        <f t="shared" si="13"/>
        <v/>
      </c>
      <c r="EA11" s="55" t="str">
        <f t="shared" si="13"/>
        <v/>
      </c>
      <c r="EB11" s="55" t="str">
        <f t="shared" si="13"/>
        <v/>
      </c>
      <c r="EC11" s="55" t="str">
        <f t="shared" si="13"/>
        <v/>
      </c>
      <c r="ED11" s="55" t="str">
        <f t="shared" si="13"/>
        <v/>
      </c>
      <c r="EE11" s="55" t="str">
        <f t="shared" si="13"/>
        <v/>
      </c>
      <c r="EF11" s="55" t="str">
        <f t="shared" si="13"/>
        <v/>
      </c>
      <c r="EG11" s="56" t="str">
        <f t="shared" si="13"/>
        <v/>
      </c>
      <c r="EH11" s="55" t="str">
        <f t="shared" si="13"/>
        <v/>
      </c>
      <c r="EI11" s="55" t="str">
        <f t="shared" si="13"/>
        <v/>
      </c>
      <c r="EJ11" s="55" t="str">
        <f t="shared" si="13"/>
        <v/>
      </c>
      <c r="EK11" s="55" t="str">
        <f t="shared" si="13"/>
        <v/>
      </c>
      <c r="EL11" s="55" t="str">
        <f t="shared" si="13"/>
        <v/>
      </c>
      <c r="EM11" s="55" t="str">
        <f t="shared" si="13"/>
        <v/>
      </c>
      <c r="EN11" s="55" t="str">
        <f t="shared" si="13"/>
        <v/>
      </c>
      <c r="EO11" s="55" t="str">
        <f t="shared" si="13"/>
        <v/>
      </c>
      <c r="EP11" s="55" t="str">
        <f t="shared" si="13"/>
        <v/>
      </c>
      <c r="EQ11" s="55" t="str">
        <f t="shared" si="11"/>
        <v/>
      </c>
      <c r="ER11" s="55" t="str">
        <f t="shared" si="11"/>
        <v/>
      </c>
      <c r="ES11" s="56" t="str">
        <f t="shared" si="11"/>
        <v/>
      </c>
      <c r="ET11" s="55" t="str">
        <f t="shared" si="11"/>
        <v/>
      </c>
      <c r="EU11" s="55" t="str">
        <f t="shared" si="11"/>
        <v/>
      </c>
      <c r="EV11" s="55" t="str">
        <f t="shared" si="11"/>
        <v/>
      </c>
      <c r="EW11" s="55" t="str">
        <f t="shared" si="11"/>
        <v/>
      </c>
      <c r="EX11" s="55" t="str">
        <f t="shared" si="11"/>
        <v/>
      </c>
      <c r="EY11" s="55" t="str">
        <f t="shared" si="11"/>
        <v/>
      </c>
      <c r="EZ11" s="55" t="str">
        <f t="shared" si="11"/>
        <v/>
      </c>
      <c r="FA11" s="55" t="str">
        <f t="shared" si="11"/>
        <v/>
      </c>
      <c r="FB11" s="55" t="str">
        <f t="shared" si="11"/>
        <v/>
      </c>
      <c r="FC11" s="55" t="str">
        <f t="shared" si="11"/>
        <v/>
      </c>
      <c r="FD11" s="55" t="str">
        <f t="shared" si="11"/>
        <v/>
      </c>
      <c r="FE11" s="56" t="str">
        <f t="shared" si="11"/>
        <v/>
      </c>
    </row>
    <row r="12" spans="1:161" s="37" customFormat="1" x14ac:dyDescent="0.2">
      <c r="A12" s="20">
        <v>9</v>
      </c>
      <c r="B12" s="13" t="str">
        <f>IF(Projektliste!F16&lt;&gt;"",Projektliste!F16," ")</f>
        <v xml:space="preserve"> </v>
      </c>
      <c r="C12" s="13" t="str">
        <f t="shared" si="8"/>
        <v xml:space="preserve"> </v>
      </c>
      <c r="D12" s="13" t="str">
        <f>IF(Projektliste!G16&lt;&gt;"",Projektliste!G16,"")</f>
        <v/>
      </c>
      <c r="E12" s="13" t="e">
        <f>Projektliste!#REF!</f>
        <v>#REF!</v>
      </c>
      <c r="F12" s="63"/>
      <c r="G12" s="64"/>
      <c r="H12" s="20" t="str">
        <f>IF(Projektliste!H16&lt;&gt;"",Projektliste!H16,"")</f>
        <v/>
      </c>
      <c r="I12" s="21" t="str">
        <f t="shared" si="9"/>
        <v/>
      </c>
      <c r="J12" s="21">
        <f>Schedule!J12</f>
        <v>0</v>
      </c>
      <c r="K12" s="23" t="str">
        <f t="shared" si="0"/>
        <v xml:space="preserve"> </v>
      </c>
      <c r="L12" s="14"/>
      <c r="M12" s="23" t="str">
        <f t="shared" si="1"/>
        <v xml:space="preserve"> </v>
      </c>
      <c r="N12" s="23" t="str">
        <f t="shared" si="2"/>
        <v xml:space="preserve"> </v>
      </c>
      <c r="O12" s="23" t="str">
        <f t="shared" si="3"/>
        <v xml:space="preserve"> </v>
      </c>
      <c r="P12" s="23" t="str">
        <f t="shared" si="4"/>
        <v xml:space="preserve"> </v>
      </c>
      <c r="Q12" s="14"/>
      <c r="R12" s="55" t="str">
        <f t="shared" si="10"/>
        <v/>
      </c>
      <c r="S12" s="55" t="str">
        <f t="shared" si="10"/>
        <v/>
      </c>
      <c r="T12" s="55" t="str">
        <f t="shared" si="10"/>
        <v/>
      </c>
      <c r="U12" s="55" t="str">
        <f t="shared" si="10"/>
        <v/>
      </c>
      <c r="V12" s="55" t="str">
        <f t="shared" si="10"/>
        <v/>
      </c>
      <c r="W12" s="55" t="str">
        <f t="shared" si="10"/>
        <v/>
      </c>
      <c r="X12" s="55" t="str">
        <f t="shared" si="10"/>
        <v/>
      </c>
      <c r="Y12" s="55" t="str">
        <f t="shared" si="10"/>
        <v/>
      </c>
      <c r="Z12" s="55" t="str">
        <f t="shared" si="10"/>
        <v/>
      </c>
      <c r="AA12" s="55" t="str">
        <f t="shared" si="10"/>
        <v/>
      </c>
      <c r="AB12" s="55" t="str">
        <f t="shared" si="10"/>
        <v/>
      </c>
      <c r="AC12" s="56" t="str">
        <f t="shared" si="10"/>
        <v/>
      </c>
      <c r="AD12" s="55" t="str">
        <f t="shared" si="10"/>
        <v/>
      </c>
      <c r="AE12" s="55" t="str">
        <f t="shared" si="10"/>
        <v/>
      </c>
      <c r="AF12" s="55" t="str">
        <f t="shared" si="10"/>
        <v/>
      </c>
      <c r="AG12" s="55" t="str">
        <f t="shared" si="10"/>
        <v/>
      </c>
      <c r="AH12" s="55" t="str">
        <f t="shared" si="14"/>
        <v/>
      </c>
      <c r="AI12" s="55" t="str">
        <f t="shared" si="14"/>
        <v/>
      </c>
      <c r="AJ12" s="55" t="str">
        <f t="shared" si="14"/>
        <v/>
      </c>
      <c r="AK12" s="55" t="str">
        <f t="shared" si="14"/>
        <v/>
      </c>
      <c r="AL12" s="55" t="str">
        <f t="shared" si="14"/>
        <v/>
      </c>
      <c r="AM12" s="55" t="str">
        <f t="shared" si="14"/>
        <v/>
      </c>
      <c r="AN12" s="55" t="str">
        <f t="shared" si="14"/>
        <v/>
      </c>
      <c r="AO12" s="56" t="str">
        <f t="shared" si="14"/>
        <v/>
      </c>
      <c r="AP12" s="55" t="str">
        <f t="shared" si="14"/>
        <v/>
      </c>
      <c r="AQ12" s="55" t="str">
        <f t="shared" si="14"/>
        <v/>
      </c>
      <c r="AR12" s="55" t="str">
        <f t="shared" si="14"/>
        <v/>
      </c>
      <c r="AS12" s="55" t="str">
        <f t="shared" si="14"/>
        <v/>
      </c>
      <c r="AT12" s="55" t="str">
        <f t="shared" si="14"/>
        <v/>
      </c>
      <c r="AU12" s="55" t="str">
        <f t="shared" si="14"/>
        <v/>
      </c>
      <c r="AV12" s="55" t="str">
        <f t="shared" si="14"/>
        <v/>
      </c>
      <c r="AW12" s="55" t="str">
        <f t="shared" si="14"/>
        <v/>
      </c>
      <c r="AX12" s="55" t="str">
        <f t="shared" si="14"/>
        <v/>
      </c>
      <c r="AY12" s="55" t="str">
        <f t="shared" si="14"/>
        <v/>
      </c>
      <c r="AZ12" s="55" t="str">
        <f t="shared" si="14"/>
        <v/>
      </c>
      <c r="BA12" s="56" t="str">
        <f t="shared" si="14"/>
        <v/>
      </c>
      <c r="BB12" s="55" t="str">
        <f t="shared" si="14"/>
        <v/>
      </c>
      <c r="BC12" s="55" t="str">
        <f t="shared" si="14"/>
        <v/>
      </c>
      <c r="BD12" s="55" t="str">
        <f t="shared" si="14"/>
        <v/>
      </c>
      <c r="BE12" s="55" t="str">
        <f t="shared" si="14"/>
        <v/>
      </c>
      <c r="BF12" s="55" t="str">
        <f t="shared" si="14"/>
        <v/>
      </c>
      <c r="BG12" s="55" t="str">
        <f t="shared" si="14"/>
        <v/>
      </c>
      <c r="BH12" s="55" t="str">
        <f t="shared" si="14"/>
        <v/>
      </c>
      <c r="BI12" s="55" t="str">
        <f t="shared" si="14"/>
        <v/>
      </c>
      <c r="BJ12" s="55" t="str">
        <f t="shared" si="14"/>
        <v/>
      </c>
      <c r="BK12" s="55" t="str">
        <f t="shared" si="14"/>
        <v/>
      </c>
      <c r="BL12" s="55" t="str">
        <f t="shared" si="14"/>
        <v/>
      </c>
      <c r="BM12" s="56" t="str">
        <f t="shared" si="14"/>
        <v/>
      </c>
      <c r="BN12" s="55" t="str">
        <f t="shared" si="14"/>
        <v/>
      </c>
      <c r="BO12" s="55" t="str">
        <f t="shared" si="14"/>
        <v/>
      </c>
      <c r="BP12" s="55" t="str">
        <f t="shared" si="14"/>
        <v/>
      </c>
      <c r="BQ12" s="55" t="str">
        <f t="shared" si="14"/>
        <v/>
      </c>
      <c r="BR12" s="55" t="str">
        <f t="shared" si="14"/>
        <v/>
      </c>
      <c r="BS12" s="55" t="str">
        <f t="shared" si="14"/>
        <v/>
      </c>
      <c r="BT12" s="55" t="str">
        <f t="shared" si="14"/>
        <v/>
      </c>
      <c r="BU12" s="55" t="str">
        <f t="shared" si="14"/>
        <v/>
      </c>
      <c r="BV12" s="55" t="str">
        <f t="shared" si="14"/>
        <v/>
      </c>
      <c r="BW12" s="55" t="str">
        <f t="shared" si="14"/>
        <v/>
      </c>
      <c r="BX12" s="55" t="str">
        <f t="shared" si="14"/>
        <v/>
      </c>
      <c r="BY12" s="56" t="str">
        <f t="shared" si="14"/>
        <v/>
      </c>
      <c r="BZ12" s="55" t="str">
        <f t="shared" si="14"/>
        <v/>
      </c>
      <c r="CA12" s="55" t="str">
        <f t="shared" si="14"/>
        <v/>
      </c>
      <c r="CB12" s="55" t="str">
        <f t="shared" si="14"/>
        <v/>
      </c>
      <c r="CC12" s="55" t="str">
        <f t="shared" si="14"/>
        <v/>
      </c>
      <c r="CD12" s="55" t="str">
        <f t="shared" si="14"/>
        <v/>
      </c>
      <c r="CE12" s="55" t="str">
        <f t="shared" si="12"/>
        <v/>
      </c>
      <c r="CF12" s="55" t="str">
        <f t="shared" si="12"/>
        <v/>
      </c>
      <c r="CG12" s="55" t="str">
        <f t="shared" si="12"/>
        <v/>
      </c>
      <c r="CH12" s="55" t="str">
        <f t="shared" si="12"/>
        <v/>
      </c>
      <c r="CI12" s="55" t="str">
        <f t="shared" si="12"/>
        <v/>
      </c>
      <c r="CJ12" s="55" t="str">
        <f t="shared" si="12"/>
        <v/>
      </c>
      <c r="CK12" s="56" t="str">
        <f t="shared" si="12"/>
        <v/>
      </c>
      <c r="CL12" s="55" t="str">
        <f t="shared" si="12"/>
        <v/>
      </c>
      <c r="CM12" s="55" t="str">
        <f t="shared" si="12"/>
        <v/>
      </c>
      <c r="CN12" s="55" t="str">
        <f t="shared" si="12"/>
        <v/>
      </c>
      <c r="CO12" s="55" t="str">
        <f t="shared" si="12"/>
        <v/>
      </c>
      <c r="CP12" s="55" t="str">
        <f t="shared" si="12"/>
        <v/>
      </c>
      <c r="CQ12" s="55" t="str">
        <f t="shared" si="12"/>
        <v/>
      </c>
      <c r="CR12" s="55" t="str">
        <f t="shared" si="12"/>
        <v/>
      </c>
      <c r="CS12" s="55" t="str">
        <f t="shared" si="12"/>
        <v/>
      </c>
      <c r="CT12" s="55" t="str">
        <f t="shared" si="12"/>
        <v/>
      </c>
      <c r="CU12" s="55" t="str">
        <f t="shared" si="12"/>
        <v/>
      </c>
      <c r="CV12" s="55" t="str">
        <f t="shared" si="12"/>
        <v/>
      </c>
      <c r="CW12" s="56" t="str">
        <f t="shared" si="12"/>
        <v/>
      </c>
      <c r="CX12" s="55" t="str">
        <f t="shared" si="12"/>
        <v/>
      </c>
      <c r="CY12" s="55" t="str">
        <f t="shared" si="12"/>
        <v/>
      </c>
      <c r="CZ12" s="55" t="str">
        <f t="shared" si="12"/>
        <v/>
      </c>
      <c r="DA12" s="55" t="str">
        <f t="shared" si="12"/>
        <v/>
      </c>
      <c r="DB12" s="55" t="str">
        <f t="shared" si="12"/>
        <v/>
      </c>
      <c r="DC12" s="55" t="str">
        <f t="shared" si="12"/>
        <v/>
      </c>
      <c r="DD12" s="55" t="str">
        <f t="shared" si="12"/>
        <v/>
      </c>
      <c r="DE12" s="55" t="str">
        <f t="shared" si="12"/>
        <v/>
      </c>
      <c r="DF12" s="55" t="str">
        <f t="shared" si="12"/>
        <v/>
      </c>
      <c r="DG12" s="55" t="str">
        <f t="shared" si="12"/>
        <v/>
      </c>
      <c r="DH12" s="55" t="str">
        <f t="shared" si="13"/>
        <v/>
      </c>
      <c r="DI12" s="56" t="str">
        <f t="shared" si="13"/>
        <v/>
      </c>
      <c r="DJ12" s="55" t="str">
        <f t="shared" si="13"/>
        <v/>
      </c>
      <c r="DK12" s="55" t="str">
        <f t="shared" si="13"/>
        <v/>
      </c>
      <c r="DL12" s="55" t="str">
        <f t="shared" si="13"/>
        <v/>
      </c>
      <c r="DM12" s="55" t="str">
        <f t="shared" si="13"/>
        <v/>
      </c>
      <c r="DN12" s="55" t="str">
        <f t="shared" si="13"/>
        <v/>
      </c>
      <c r="DO12" s="55" t="str">
        <f t="shared" si="13"/>
        <v/>
      </c>
      <c r="DP12" s="55" t="str">
        <f t="shared" si="13"/>
        <v/>
      </c>
      <c r="DQ12" s="55" t="str">
        <f t="shared" si="13"/>
        <v/>
      </c>
      <c r="DR12" s="55" t="str">
        <f t="shared" si="13"/>
        <v/>
      </c>
      <c r="DS12" s="55" t="str">
        <f t="shared" si="13"/>
        <v/>
      </c>
      <c r="DT12" s="55" t="str">
        <f t="shared" si="13"/>
        <v/>
      </c>
      <c r="DU12" s="56" t="str">
        <f t="shared" si="13"/>
        <v/>
      </c>
      <c r="DV12" s="55" t="str">
        <f t="shared" si="13"/>
        <v/>
      </c>
      <c r="DW12" s="55" t="str">
        <f t="shared" si="13"/>
        <v/>
      </c>
      <c r="DX12" s="55" t="str">
        <f t="shared" si="13"/>
        <v/>
      </c>
      <c r="DY12" s="55" t="str">
        <f t="shared" si="13"/>
        <v/>
      </c>
      <c r="DZ12" s="55" t="str">
        <f t="shared" si="13"/>
        <v/>
      </c>
      <c r="EA12" s="55" t="str">
        <f t="shared" si="13"/>
        <v/>
      </c>
      <c r="EB12" s="55" t="str">
        <f t="shared" si="13"/>
        <v/>
      </c>
      <c r="EC12" s="55" t="str">
        <f t="shared" si="13"/>
        <v/>
      </c>
      <c r="ED12" s="55" t="str">
        <f t="shared" si="13"/>
        <v/>
      </c>
      <c r="EE12" s="55" t="str">
        <f t="shared" si="13"/>
        <v/>
      </c>
      <c r="EF12" s="55" t="str">
        <f t="shared" si="13"/>
        <v/>
      </c>
      <c r="EG12" s="56" t="str">
        <f t="shared" si="13"/>
        <v/>
      </c>
      <c r="EH12" s="55" t="str">
        <f t="shared" si="13"/>
        <v/>
      </c>
      <c r="EI12" s="55" t="str">
        <f t="shared" si="13"/>
        <v/>
      </c>
      <c r="EJ12" s="55" t="str">
        <f t="shared" si="13"/>
        <v/>
      </c>
      <c r="EK12" s="55" t="str">
        <f t="shared" si="13"/>
        <v/>
      </c>
      <c r="EL12" s="55" t="str">
        <f t="shared" si="13"/>
        <v/>
      </c>
      <c r="EM12" s="55" t="str">
        <f t="shared" si="13"/>
        <v/>
      </c>
      <c r="EN12" s="55" t="str">
        <f t="shared" si="13"/>
        <v/>
      </c>
      <c r="EO12" s="55" t="str">
        <f t="shared" si="13"/>
        <v/>
      </c>
      <c r="EP12" s="55" t="str">
        <f t="shared" si="13"/>
        <v/>
      </c>
      <c r="EQ12" s="55" t="str">
        <f t="shared" si="11"/>
        <v/>
      </c>
      <c r="ER12" s="55" t="str">
        <f t="shared" si="11"/>
        <v/>
      </c>
      <c r="ES12" s="56" t="str">
        <f t="shared" si="11"/>
        <v/>
      </c>
      <c r="ET12" s="55" t="str">
        <f t="shared" si="11"/>
        <v/>
      </c>
      <c r="EU12" s="55" t="str">
        <f t="shared" si="11"/>
        <v/>
      </c>
      <c r="EV12" s="55" t="str">
        <f t="shared" si="11"/>
        <v/>
      </c>
      <c r="EW12" s="55" t="str">
        <f t="shared" si="11"/>
        <v/>
      </c>
      <c r="EX12" s="55" t="str">
        <f t="shared" si="11"/>
        <v/>
      </c>
      <c r="EY12" s="55" t="str">
        <f t="shared" si="11"/>
        <v/>
      </c>
      <c r="EZ12" s="55" t="str">
        <f t="shared" si="11"/>
        <v/>
      </c>
      <c r="FA12" s="55" t="str">
        <f t="shared" si="11"/>
        <v/>
      </c>
      <c r="FB12" s="55" t="str">
        <f t="shared" si="11"/>
        <v/>
      </c>
      <c r="FC12" s="55" t="str">
        <f t="shared" si="11"/>
        <v/>
      </c>
      <c r="FD12" s="55" t="str">
        <f t="shared" si="11"/>
        <v/>
      </c>
      <c r="FE12" s="56" t="str">
        <f t="shared" si="11"/>
        <v/>
      </c>
    </row>
    <row r="13" spans="1:161" s="37" customFormat="1" x14ac:dyDescent="0.2">
      <c r="A13" s="20">
        <v>10</v>
      </c>
      <c r="B13" s="13" t="str">
        <f>IF(Projektliste!F17&lt;&gt;"",Projektliste!F17," ")</f>
        <v xml:space="preserve"> </v>
      </c>
      <c r="C13" s="13" t="str">
        <f t="shared" si="8"/>
        <v xml:space="preserve"> </v>
      </c>
      <c r="D13" s="13" t="str">
        <f>IF(Projektliste!G17&lt;&gt;"",Projektliste!G17,"")</f>
        <v/>
      </c>
      <c r="E13" s="13" t="e">
        <f>Projektliste!#REF!</f>
        <v>#REF!</v>
      </c>
      <c r="F13" s="63"/>
      <c r="G13" s="64"/>
      <c r="H13" s="20" t="str">
        <f>IF(Projektliste!H17&lt;&gt;"",Projektliste!H17,"")</f>
        <v/>
      </c>
      <c r="I13" s="21" t="str">
        <f t="shared" si="9"/>
        <v/>
      </c>
      <c r="J13" s="21">
        <f>Schedule!J13</f>
        <v>0</v>
      </c>
      <c r="K13" s="23" t="str">
        <f t="shared" si="0"/>
        <v xml:space="preserve"> </v>
      </c>
      <c r="L13" s="14"/>
      <c r="M13" s="23" t="str">
        <f t="shared" si="1"/>
        <v xml:space="preserve"> </v>
      </c>
      <c r="N13" s="23" t="str">
        <f t="shared" si="2"/>
        <v xml:space="preserve"> </v>
      </c>
      <c r="O13" s="23" t="str">
        <f t="shared" si="3"/>
        <v xml:space="preserve"> </v>
      </c>
      <c r="P13" s="23" t="str">
        <f t="shared" si="4"/>
        <v xml:space="preserve"> </v>
      </c>
      <c r="Q13" s="14"/>
      <c r="R13" s="55" t="str">
        <f t="shared" si="10"/>
        <v/>
      </c>
      <c r="S13" s="55" t="str">
        <f t="shared" si="10"/>
        <v/>
      </c>
      <c r="T13" s="55" t="str">
        <f t="shared" si="10"/>
        <v/>
      </c>
      <c r="U13" s="55" t="str">
        <f t="shared" si="10"/>
        <v/>
      </c>
      <c r="V13" s="55" t="str">
        <f t="shared" si="10"/>
        <v/>
      </c>
      <c r="W13" s="55" t="str">
        <f t="shared" si="10"/>
        <v/>
      </c>
      <c r="X13" s="55" t="str">
        <f t="shared" si="10"/>
        <v/>
      </c>
      <c r="Y13" s="55" t="str">
        <f t="shared" si="10"/>
        <v/>
      </c>
      <c r="Z13" s="55" t="str">
        <f t="shared" si="10"/>
        <v/>
      </c>
      <c r="AA13" s="55" t="str">
        <f t="shared" si="10"/>
        <v/>
      </c>
      <c r="AB13" s="55" t="str">
        <f t="shared" si="10"/>
        <v/>
      </c>
      <c r="AC13" s="56" t="str">
        <f t="shared" si="10"/>
        <v/>
      </c>
      <c r="AD13" s="55" t="str">
        <f t="shared" si="10"/>
        <v/>
      </c>
      <c r="AE13" s="55" t="str">
        <f t="shared" si="10"/>
        <v/>
      </c>
      <c r="AF13" s="55" t="str">
        <f t="shared" si="10"/>
        <v/>
      </c>
      <c r="AG13" s="55" t="str">
        <f t="shared" si="10"/>
        <v/>
      </c>
      <c r="AH13" s="55" t="str">
        <f t="shared" si="14"/>
        <v/>
      </c>
      <c r="AI13" s="55" t="str">
        <f t="shared" si="14"/>
        <v/>
      </c>
      <c r="AJ13" s="55" t="str">
        <f t="shared" si="14"/>
        <v/>
      </c>
      <c r="AK13" s="55" t="str">
        <f t="shared" si="14"/>
        <v/>
      </c>
      <c r="AL13" s="55" t="str">
        <f t="shared" si="14"/>
        <v/>
      </c>
      <c r="AM13" s="55" t="str">
        <f t="shared" si="14"/>
        <v/>
      </c>
      <c r="AN13" s="55" t="str">
        <f t="shared" si="14"/>
        <v/>
      </c>
      <c r="AO13" s="56" t="str">
        <f t="shared" si="14"/>
        <v/>
      </c>
      <c r="AP13" s="55" t="str">
        <f t="shared" si="14"/>
        <v/>
      </c>
      <c r="AQ13" s="55" t="str">
        <f t="shared" si="14"/>
        <v/>
      </c>
      <c r="AR13" s="55" t="str">
        <f t="shared" si="14"/>
        <v/>
      </c>
      <c r="AS13" s="55" t="str">
        <f t="shared" si="14"/>
        <v/>
      </c>
      <c r="AT13" s="55" t="str">
        <f t="shared" si="14"/>
        <v/>
      </c>
      <c r="AU13" s="55" t="str">
        <f t="shared" si="14"/>
        <v/>
      </c>
      <c r="AV13" s="55" t="str">
        <f t="shared" si="14"/>
        <v/>
      </c>
      <c r="AW13" s="55" t="str">
        <f t="shared" si="14"/>
        <v/>
      </c>
      <c r="AX13" s="55" t="str">
        <f t="shared" si="14"/>
        <v/>
      </c>
      <c r="AY13" s="55" t="str">
        <f t="shared" si="14"/>
        <v/>
      </c>
      <c r="AZ13" s="55" t="str">
        <f t="shared" si="14"/>
        <v/>
      </c>
      <c r="BA13" s="56" t="str">
        <f t="shared" si="14"/>
        <v/>
      </c>
      <c r="BB13" s="55" t="str">
        <f t="shared" si="14"/>
        <v/>
      </c>
      <c r="BC13" s="55" t="str">
        <f t="shared" si="14"/>
        <v/>
      </c>
      <c r="BD13" s="55" t="str">
        <f t="shared" si="14"/>
        <v/>
      </c>
      <c r="BE13" s="55" t="str">
        <f t="shared" si="14"/>
        <v/>
      </c>
      <c r="BF13" s="55" t="str">
        <f t="shared" si="14"/>
        <v/>
      </c>
      <c r="BG13" s="55" t="str">
        <f t="shared" si="14"/>
        <v/>
      </c>
      <c r="BH13" s="55" t="str">
        <f t="shared" si="14"/>
        <v/>
      </c>
      <c r="BI13" s="55" t="str">
        <f t="shared" si="14"/>
        <v/>
      </c>
      <c r="BJ13" s="55" t="str">
        <f t="shared" si="14"/>
        <v/>
      </c>
      <c r="BK13" s="55" t="str">
        <f t="shared" si="14"/>
        <v/>
      </c>
      <c r="BL13" s="55" t="str">
        <f t="shared" si="14"/>
        <v/>
      </c>
      <c r="BM13" s="56" t="str">
        <f t="shared" si="14"/>
        <v/>
      </c>
      <c r="BN13" s="55" t="str">
        <f t="shared" si="14"/>
        <v/>
      </c>
      <c r="BO13" s="55" t="str">
        <f t="shared" si="14"/>
        <v/>
      </c>
      <c r="BP13" s="55" t="str">
        <f t="shared" si="14"/>
        <v/>
      </c>
      <c r="BQ13" s="55" t="str">
        <f t="shared" si="14"/>
        <v/>
      </c>
      <c r="BR13" s="55" t="str">
        <f t="shared" si="14"/>
        <v/>
      </c>
      <c r="BS13" s="55" t="str">
        <f t="shared" si="14"/>
        <v/>
      </c>
      <c r="BT13" s="55" t="str">
        <f t="shared" si="14"/>
        <v/>
      </c>
      <c r="BU13" s="55" t="str">
        <f t="shared" si="14"/>
        <v/>
      </c>
      <c r="BV13" s="55" t="str">
        <f t="shared" si="14"/>
        <v/>
      </c>
      <c r="BW13" s="55" t="str">
        <f t="shared" si="14"/>
        <v/>
      </c>
      <c r="BX13" s="55" t="str">
        <f t="shared" si="14"/>
        <v/>
      </c>
      <c r="BY13" s="56" t="str">
        <f t="shared" si="14"/>
        <v/>
      </c>
      <c r="BZ13" s="55" t="str">
        <f t="shared" si="14"/>
        <v/>
      </c>
      <c r="CA13" s="55" t="str">
        <f t="shared" si="14"/>
        <v/>
      </c>
      <c r="CB13" s="55" t="str">
        <f t="shared" si="14"/>
        <v/>
      </c>
      <c r="CC13" s="55" t="str">
        <f t="shared" si="14"/>
        <v/>
      </c>
      <c r="CD13" s="55" t="str">
        <f t="shared" si="14"/>
        <v/>
      </c>
      <c r="CE13" s="55" t="str">
        <f t="shared" si="14"/>
        <v/>
      </c>
      <c r="CF13" s="55" t="str">
        <f t="shared" si="14"/>
        <v/>
      </c>
      <c r="CG13" s="55" t="str">
        <f t="shared" si="14"/>
        <v/>
      </c>
      <c r="CH13" s="55" t="str">
        <f t="shared" si="14"/>
        <v/>
      </c>
      <c r="CI13" s="55" t="str">
        <f t="shared" si="14"/>
        <v/>
      </c>
      <c r="CJ13" s="55" t="str">
        <f t="shared" si="14"/>
        <v/>
      </c>
      <c r="CK13" s="56" t="str">
        <f t="shared" si="14"/>
        <v/>
      </c>
      <c r="CL13" s="55" t="str">
        <f t="shared" si="14"/>
        <v/>
      </c>
      <c r="CM13" s="55" t="str">
        <f t="shared" si="14"/>
        <v/>
      </c>
      <c r="CN13" s="55" t="str">
        <f t="shared" si="14"/>
        <v/>
      </c>
      <c r="CO13" s="55" t="str">
        <f t="shared" si="14"/>
        <v/>
      </c>
      <c r="CP13" s="55" t="str">
        <f t="shared" si="12"/>
        <v/>
      </c>
      <c r="CQ13" s="55" t="str">
        <f t="shared" si="12"/>
        <v/>
      </c>
      <c r="CR13" s="55" t="str">
        <f t="shared" si="12"/>
        <v/>
      </c>
      <c r="CS13" s="55" t="str">
        <f t="shared" si="12"/>
        <v/>
      </c>
      <c r="CT13" s="55" t="str">
        <f t="shared" si="12"/>
        <v/>
      </c>
      <c r="CU13" s="55" t="str">
        <f t="shared" si="12"/>
        <v/>
      </c>
      <c r="CV13" s="55" t="str">
        <f t="shared" si="12"/>
        <v/>
      </c>
      <c r="CW13" s="56" t="str">
        <f t="shared" si="12"/>
        <v/>
      </c>
      <c r="CX13" s="55" t="str">
        <f t="shared" si="12"/>
        <v/>
      </c>
      <c r="CY13" s="55" t="str">
        <f t="shared" si="12"/>
        <v/>
      </c>
      <c r="CZ13" s="55" t="str">
        <f t="shared" si="12"/>
        <v/>
      </c>
      <c r="DA13" s="55" t="str">
        <f t="shared" si="12"/>
        <v/>
      </c>
      <c r="DB13" s="55" t="str">
        <f t="shared" si="12"/>
        <v/>
      </c>
      <c r="DC13" s="55" t="str">
        <f t="shared" si="12"/>
        <v/>
      </c>
      <c r="DD13" s="55" t="str">
        <f t="shared" si="12"/>
        <v/>
      </c>
      <c r="DE13" s="55" t="str">
        <f t="shared" si="12"/>
        <v/>
      </c>
      <c r="DF13" s="55" t="str">
        <f t="shared" si="12"/>
        <v/>
      </c>
      <c r="DG13" s="55" t="str">
        <f t="shared" si="12"/>
        <v/>
      </c>
      <c r="DH13" s="55" t="str">
        <f t="shared" si="13"/>
        <v/>
      </c>
      <c r="DI13" s="56" t="str">
        <f t="shared" si="13"/>
        <v/>
      </c>
      <c r="DJ13" s="55" t="str">
        <f t="shared" si="13"/>
        <v/>
      </c>
      <c r="DK13" s="55" t="str">
        <f t="shared" si="13"/>
        <v/>
      </c>
      <c r="DL13" s="55" t="str">
        <f t="shared" si="13"/>
        <v/>
      </c>
      <c r="DM13" s="55" t="str">
        <f t="shared" si="13"/>
        <v/>
      </c>
      <c r="DN13" s="55" t="str">
        <f t="shared" si="13"/>
        <v/>
      </c>
      <c r="DO13" s="55" t="str">
        <f t="shared" si="13"/>
        <v/>
      </c>
      <c r="DP13" s="55" t="str">
        <f t="shared" si="13"/>
        <v/>
      </c>
      <c r="DQ13" s="55" t="str">
        <f t="shared" si="13"/>
        <v/>
      </c>
      <c r="DR13" s="55" t="str">
        <f t="shared" si="13"/>
        <v/>
      </c>
      <c r="DS13" s="55" t="str">
        <f t="shared" si="13"/>
        <v/>
      </c>
      <c r="DT13" s="55" t="str">
        <f t="shared" si="13"/>
        <v/>
      </c>
      <c r="DU13" s="56" t="str">
        <f t="shared" si="13"/>
        <v/>
      </c>
      <c r="DV13" s="55" t="str">
        <f t="shared" si="13"/>
        <v/>
      </c>
      <c r="DW13" s="55" t="str">
        <f t="shared" si="13"/>
        <v/>
      </c>
      <c r="DX13" s="55" t="str">
        <f t="shared" si="13"/>
        <v/>
      </c>
      <c r="DY13" s="55" t="str">
        <f t="shared" si="13"/>
        <v/>
      </c>
      <c r="DZ13" s="55" t="str">
        <f t="shared" si="13"/>
        <v/>
      </c>
      <c r="EA13" s="55" t="str">
        <f t="shared" si="13"/>
        <v/>
      </c>
      <c r="EB13" s="55" t="str">
        <f t="shared" si="13"/>
        <v/>
      </c>
      <c r="EC13" s="55" t="str">
        <f t="shared" si="13"/>
        <v/>
      </c>
      <c r="ED13" s="55" t="str">
        <f t="shared" si="13"/>
        <v/>
      </c>
      <c r="EE13" s="55" t="str">
        <f t="shared" si="13"/>
        <v/>
      </c>
      <c r="EF13" s="55" t="str">
        <f t="shared" si="13"/>
        <v/>
      </c>
      <c r="EG13" s="56" t="str">
        <f t="shared" si="13"/>
        <v/>
      </c>
      <c r="EH13" s="55" t="str">
        <f t="shared" si="13"/>
        <v/>
      </c>
      <c r="EI13" s="55" t="str">
        <f t="shared" si="13"/>
        <v/>
      </c>
      <c r="EJ13" s="55" t="str">
        <f t="shared" si="13"/>
        <v/>
      </c>
      <c r="EK13" s="55" t="str">
        <f t="shared" si="13"/>
        <v/>
      </c>
      <c r="EL13" s="55" t="str">
        <f t="shared" si="13"/>
        <v/>
      </c>
      <c r="EM13" s="55" t="str">
        <f t="shared" si="13"/>
        <v/>
      </c>
      <c r="EN13" s="55" t="str">
        <f t="shared" si="13"/>
        <v/>
      </c>
      <c r="EO13" s="55" t="str">
        <f t="shared" si="13"/>
        <v/>
      </c>
      <c r="EP13" s="55" t="str">
        <f t="shared" si="13"/>
        <v/>
      </c>
      <c r="EQ13" s="55" t="str">
        <f t="shared" si="11"/>
        <v/>
      </c>
      <c r="ER13" s="55" t="str">
        <f t="shared" si="11"/>
        <v/>
      </c>
      <c r="ES13" s="56" t="str">
        <f t="shared" si="11"/>
        <v/>
      </c>
      <c r="ET13" s="55" t="str">
        <f t="shared" si="11"/>
        <v/>
      </c>
      <c r="EU13" s="55" t="str">
        <f t="shared" si="11"/>
        <v/>
      </c>
      <c r="EV13" s="55" t="str">
        <f t="shared" si="11"/>
        <v/>
      </c>
      <c r="EW13" s="55" t="str">
        <f t="shared" si="11"/>
        <v/>
      </c>
      <c r="EX13" s="55" t="str">
        <f t="shared" si="11"/>
        <v/>
      </c>
      <c r="EY13" s="55" t="str">
        <f t="shared" si="11"/>
        <v/>
      </c>
      <c r="EZ13" s="55" t="str">
        <f t="shared" si="11"/>
        <v/>
      </c>
      <c r="FA13" s="55" t="str">
        <f t="shared" si="11"/>
        <v/>
      </c>
      <c r="FB13" s="55" t="str">
        <f t="shared" si="11"/>
        <v/>
      </c>
      <c r="FC13" s="55" t="str">
        <f t="shared" si="11"/>
        <v/>
      </c>
      <c r="FD13" s="55" t="str">
        <f t="shared" si="11"/>
        <v/>
      </c>
      <c r="FE13" s="56" t="str">
        <f t="shared" si="11"/>
        <v/>
      </c>
    </row>
    <row r="14" spans="1:161" s="37" customFormat="1" x14ac:dyDescent="0.2">
      <c r="A14" s="20">
        <v>11</v>
      </c>
      <c r="B14" s="13" t="str">
        <f>IF(Projektliste!F18&lt;&gt;"",Projektliste!F18," ")</f>
        <v xml:space="preserve"> </v>
      </c>
      <c r="C14" s="13" t="str">
        <f t="shared" si="8"/>
        <v xml:space="preserve"> </v>
      </c>
      <c r="D14" s="13" t="str">
        <f>IF(Projektliste!G18&lt;&gt;"",Projektliste!G18,"")</f>
        <v/>
      </c>
      <c r="E14" s="13" t="e">
        <f>Projektliste!#REF!</f>
        <v>#REF!</v>
      </c>
      <c r="F14" s="63"/>
      <c r="G14" s="64"/>
      <c r="H14" s="20" t="str">
        <f>IF(Projektliste!H18&lt;&gt;"",Projektliste!H18,"")</f>
        <v/>
      </c>
      <c r="I14" s="21" t="str">
        <f t="shared" si="9"/>
        <v/>
      </c>
      <c r="J14" s="21">
        <f>Schedule!J14</f>
        <v>0</v>
      </c>
      <c r="K14" s="23" t="str">
        <f t="shared" si="0"/>
        <v xml:space="preserve"> </v>
      </c>
      <c r="L14" s="14"/>
      <c r="M14" s="23" t="str">
        <f t="shared" si="1"/>
        <v xml:space="preserve"> </v>
      </c>
      <c r="N14" s="23" t="str">
        <f t="shared" si="2"/>
        <v xml:space="preserve"> </v>
      </c>
      <c r="O14" s="23" t="str">
        <f t="shared" si="3"/>
        <v xml:space="preserve"> </v>
      </c>
      <c r="P14" s="23" t="str">
        <f t="shared" si="4"/>
        <v xml:space="preserve"> </v>
      </c>
      <c r="Q14" s="14"/>
      <c r="R14" s="55" t="str">
        <f t="shared" si="10"/>
        <v/>
      </c>
      <c r="S14" s="55" t="str">
        <f t="shared" si="10"/>
        <v/>
      </c>
      <c r="T14" s="55" t="str">
        <f t="shared" si="10"/>
        <v/>
      </c>
      <c r="U14" s="55" t="str">
        <f t="shared" si="10"/>
        <v/>
      </c>
      <c r="V14" s="55" t="str">
        <f t="shared" si="10"/>
        <v/>
      </c>
      <c r="W14" s="55" t="str">
        <f t="shared" si="10"/>
        <v/>
      </c>
      <c r="X14" s="55" t="str">
        <f t="shared" si="10"/>
        <v/>
      </c>
      <c r="Y14" s="55" t="str">
        <f t="shared" si="10"/>
        <v/>
      </c>
      <c r="Z14" s="55" t="str">
        <f t="shared" si="10"/>
        <v/>
      </c>
      <c r="AA14" s="55" t="str">
        <f t="shared" si="10"/>
        <v/>
      </c>
      <c r="AB14" s="55" t="str">
        <f t="shared" si="10"/>
        <v/>
      </c>
      <c r="AC14" s="56" t="str">
        <f t="shared" si="10"/>
        <v/>
      </c>
      <c r="AD14" s="55" t="str">
        <f t="shared" si="10"/>
        <v/>
      </c>
      <c r="AE14" s="55" t="str">
        <f t="shared" si="10"/>
        <v/>
      </c>
      <c r="AF14" s="55" t="str">
        <f t="shared" si="10"/>
        <v/>
      </c>
      <c r="AG14" s="55" t="str">
        <f t="shared" si="10"/>
        <v/>
      </c>
      <c r="AH14" s="55" t="str">
        <f t="shared" ref="AH14:CS15" si="15">IF($D14&lt;&gt;"",IF(EOMONTH($D14,0)&gt;=AH$3,IF($B14&lt;=AH$3,$H14,""),""),"")</f>
        <v/>
      </c>
      <c r="AI14" s="55" t="str">
        <f t="shared" si="15"/>
        <v/>
      </c>
      <c r="AJ14" s="55" t="str">
        <f t="shared" si="15"/>
        <v/>
      </c>
      <c r="AK14" s="55" t="str">
        <f t="shared" si="15"/>
        <v/>
      </c>
      <c r="AL14" s="55" t="str">
        <f t="shared" si="15"/>
        <v/>
      </c>
      <c r="AM14" s="55" t="str">
        <f t="shared" si="15"/>
        <v/>
      </c>
      <c r="AN14" s="55" t="str">
        <f t="shared" si="15"/>
        <v/>
      </c>
      <c r="AO14" s="56" t="str">
        <f t="shared" si="15"/>
        <v/>
      </c>
      <c r="AP14" s="55" t="str">
        <f t="shared" si="15"/>
        <v/>
      </c>
      <c r="AQ14" s="55" t="str">
        <f t="shared" si="15"/>
        <v/>
      </c>
      <c r="AR14" s="55" t="str">
        <f t="shared" si="15"/>
        <v/>
      </c>
      <c r="AS14" s="55" t="str">
        <f t="shared" si="15"/>
        <v/>
      </c>
      <c r="AT14" s="55" t="str">
        <f t="shared" si="15"/>
        <v/>
      </c>
      <c r="AU14" s="55" t="str">
        <f t="shared" si="15"/>
        <v/>
      </c>
      <c r="AV14" s="55" t="str">
        <f t="shared" si="15"/>
        <v/>
      </c>
      <c r="AW14" s="55" t="str">
        <f t="shared" si="15"/>
        <v/>
      </c>
      <c r="AX14" s="55" t="str">
        <f t="shared" si="15"/>
        <v/>
      </c>
      <c r="AY14" s="55" t="str">
        <f t="shared" si="15"/>
        <v/>
      </c>
      <c r="AZ14" s="55" t="str">
        <f t="shared" si="15"/>
        <v/>
      </c>
      <c r="BA14" s="56" t="str">
        <f t="shared" si="15"/>
        <v/>
      </c>
      <c r="BB14" s="55" t="str">
        <f t="shared" si="15"/>
        <v/>
      </c>
      <c r="BC14" s="55" t="str">
        <f t="shared" si="15"/>
        <v/>
      </c>
      <c r="BD14" s="55" t="str">
        <f t="shared" si="15"/>
        <v/>
      </c>
      <c r="BE14" s="55" t="str">
        <f t="shared" si="15"/>
        <v/>
      </c>
      <c r="BF14" s="55" t="str">
        <f t="shared" si="15"/>
        <v/>
      </c>
      <c r="BG14" s="55" t="str">
        <f t="shared" si="15"/>
        <v/>
      </c>
      <c r="BH14" s="55" t="str">
        <f t="shared" si="15"/>
        <v/>
      </c>
      <c r="BI14" s="55" t="str">
        <f t="shared" si="15"/>
        <v/>
      </c>
      <c r="BJ14" s="55" t="str">
        <f t="shared" si="15"/>
        <v/>
      </c>
      <c r="BK14" s="55" t="str">
        <f t="shared" si="15"/>
        <v/>
      </c>
      <c r="BL14" s="55" t="str">
        <f t="shared" si="15"/>
        <v/>
      </c>
      <c r="BM14" s="56" t="str">
        <f t="shared" si="15"/>
        <v/>
      </c>
      <c r="BN14" s="55" t="str">
        <f t="shared" si="15"/>
        <v/>
      </c>
      <c r="BO14" s="55" t="str">
        <f t="shared" si="15"/>
        <v/>
      </c>
      <c r="BP14" s="55" t="str">
        <f t="shared" si="15"/>
        <v/>
      </c>
      <c r="BQ14" s="55" t="str">
        <f t="shared" si="15"/>
        <v/>
      </c>
      <c r="BR14" s="55" t="str">
        <f t="shared" si="15"/>
        <v/>
      </c>
      <c r="BS14" s="55" t="str">
        <f t="shared" si="15"/>
        <v/>
      </c>
      <c r="BT14" s="55" t="str">
        <f t="shared" si="15"/>
        <v/>
      </c>
      <c r="BU14" s="55" t="str">
        <f t="shared" si="15"/>
        <v/>
      </c>
      <c r="BV14" s="55" t="str">
        <f t="shared" si="15"/>
        <v/>
      </c>
      <c r="BW14" s="55" t="str">
        <f t="shared" si="15"/>
        <v/>
      </c>
      <c r="BX14" s="55" t="str">
        <f t="shared" si="15"/>
        <v/>
      </c>
      <c r="BY14" s="56" t="str">
        <f t="shared" si="15"/>
        <v/>
      </c>
      <c r="BZ14" s="55" t="str">
        <f t="shared" si="15"/>
        <v/>
      </c>
      <c r="CA14" s="55" t="str">
        <f t="shared" si="15"/>
        <v/>
      </c>
      <c r="CB14" s="55" t="str">
        <f t="shared" si="15"/>
        <v/>
      </c>
      <c r="CC14" s="55" t="str">
        <f t="shared" si="15"/>
        <v/>
      </c>
      <c r="CD14" s="55" t="str">
        <f t="shared" si="15"/>
        <v/>
      </c>
      <c r="CE14" s="55" t="str">
        <f t="shared" si="15"/>
        <v/>
      </c>
      <c r="CF14" s="55" t="str">
        <f t="shared" si="15"/>
        <v/>
      </c>
      <c r="CG14" s="55" t="str">
        <f t="shared" si="15"/>
        <v/>
      </c>
      <c r="CH14" s="55" t="str">
        <f t="shared" si="15"/>
        <v/>
      </c>
      <c r="CI14" s="55" t="str">
        <f t="shared" si="15"/>
        <v/>
      </c>
      <c r="CJ14" s="55" t="str">
        <f t="shared" si="15"/>
        <v/>
      </c>
      <c r="CK14" s="56" t="str">
        <f t="shared" si="15"/>
        <v/>
      </c>
      <c r="CL14" s="55" t="str">
        <f t="shared" si="15"/>
        <v/>
      </c>
      <c r="CM14" s="55" t="str">
        <f t="shared" si="15"/>
        <v/>
      </c>
      <c r="CN14" s="55" t="str">
        <f t="shared" si="15"/>
        <v/>
      </c>
      <c r="CO14" s="55" t="str">
        <f t="shared" si="15"/>
        <v/>
      </c>
      <c r="CP14" s="55" t="str">
        <f t="shared" si="15"/>
        <v/>
      </c>
      <c r="CQ14" s="55" t="str">
        <f t="shared" si="15"/>
        <v/>
      </c>
      <c r="CR14" s="55" t="str">
        <f t="shared" si="15"/>
        <v/>
      </c>
      <c r="CS14" s="55" t="str">
        <f t="shared" si="15"/>
        <v/>
      </c>
      <c r="CT14" s="55" t="str">
        <f t="shared" si="12"/>
        <v/>
      </c>
      <c r="CU14" s="55" t="str">
        <f t="shared" si="12"/>
        <v/>
      </c>
      <c r="CV14" s="55" t="str">
        <f t="shared" si="12"/>
        <v/>
      </c>
      <c r="CW14" s="56" t="str">
        <f t="shared" si="12"/>
        <v/>
      </c>
      <c r="CX14" s="55" t="str">
        <f t="shared" si="12"/>
        <v/>
      </c>
      <c r="CY14" s="55" t="str">
        <f t="shared" si="12"/>
        <v/>
      </c>
      <c r="CZ14" s="55" t="str">
        <f t="shared" si="12"/>
        <v/>
      </c>
      <c r="DA14" s="55" t="str">
        <f t="shared" si="12"/>
        <v/>
      </c>
      <c r="DB14" s="55" t="str">
        <f t="shared" si="12"/>
        <v/>
      </c>
      <c r="DC14" s="55" t="str">
        <f t="shared" si="12"/>
        <v/>
      </c>
      <c r="DD14" s="55" t="str">
        <f t="shared" si="12"/>
        <v/>
      </c>
      <c r="DE14" s="55" t="str">
        <f t="shared" si="12"/>
        <v/>
      </c>
      <c r="DF14" s="55" t="str">
        <f t="shared" si="12"/>
        <v/>
      </c>
      <c r="DG14" s="55" t="str">
        <f t="shared" si="12"/>
        <v/>
      </c>
      <c r="DH14" s="55" t="str">
        <f t="shared" si="13"/>
        <v/>
      </c>
      <c r="DI14" s="56" t="str">
        <f t="shared" si="13"/>
        <v/>
      </c>
      <c r="DJ14" s="55" t="str">
        <f t="shared" si="13"/>
        <v/>
      </c>
      <c r="DK14" s="55" t="str">
        <f t="shared" si="13"/>
        <v/>
      </c>
      <c r="DL14" s="55" t="str">
        <f t="shared" si="13"/>
        <v/>
      </c>
      <c r="DM14" s="55" t="str">
        <f t="shared" si="13"/>
        <v/>
      </c>
      <c r="DN14" s="55" t="str">
        <f t="shared" si="13"/>
        <v/>
      </c>
      <c r="DO14" s="55" t="str">
        <f t="shared" si="13"/>
        <v/>
      </c>
      <c r="DP14" s="55" t="str">
        <f t="shared" si="13"/>
        <v/>
      </c>
      <c r="DQ14" s="55" t="str">
        <f t="shared" si="13"/>
        <v/>
      </c>
      <c r="DR14" s="55" t="str">
        <f t="shared" si="13"/>
        <v/>
      </c>
      <c r="DS14" s="55" t="str">
        <f t="shared" si="13"/>
        <v/>
      </c>
      <c r="DT14" s="55" t="str">
        <f t="shared" si="13"/>
        <v/>
      </c>
      <c r="DU14" s="56" t="str">
        <f t="shared" si="13"/>
        <v/>
      </c>
      <c r="DV14" s="55" t="str">
        <f t="shared" si="13"/>
        <v/>
      </c>
      <c r="DW14" s="55" t="str">
        <f t="shared" si="13"/>
        <v/>
      </c>
      <c r="DX14" s="55" t="str">
        <f t="shared" si="13"/>
        <v/>
      </c>
      <c r="DY14" s="55" t="str">
        <f t="shared" si="13"/>
        <v/>
      </c>
      <c r="DZ14" s="55" t="str">
        <f t="shared" si="13"/>
        <v/>
      </c>
      <c r="EA14" s="55" t="str">
        <f t="shared" si="13"/>
        <v/>
      </c>
      <c r="EB14" s="55" t="str">
        <f t="shared" si="13"/>
        <v/>
      </c>
      <c r="EC14" s="55" t="str">
        <f t="shared" si="13"/>
        <v/>
      </c>
      <c r="ED14" s="55" t="str">
        <f t="shared" si="13"/>
        <v/>
      </c>
      <c r="EE14" s="55" t="str">
        <f t="shared" si="13"/>
        <v/>
      </c>
      <c r="EF14" s="55" t="str">
        <f t="shared" si="13"/>
        <v/>
      </c>
      <c r="EG14" s="56" t="str">
        <f t="shared" si="13"/>
        <v/>
      </c>
      <c r="EH14" s="55" t="str">
        <f t="shared" si="13"/>
        <v/>
      </c>
      <c r="EI14" s="55" t="str">
        <f t="shared" si="13"/>
        <v/>
      </c>
      <c r="EJ14" s="55" t="str">
        <f t="shared" si="13"/>
        <v/>
      </c>
      <c r="EK14" s="55" t="str">
        <f t="shared" si="13"/>
        <v/>
      </c>
      <c r="EL14" s="55" t="str">
        <f t="shared" si="13"/>
        <v/>
      </c>
      <c r="EM14" s="55" t="str">
        <f t="shared" si="13"/>
        <v/>
      </c>
      <c r="EN14" s="55" t="str">
        <f t="shared" si="13"/>
        <v/>
      </c>
      <c r="EO14" s="55" t="str">
        <f t="shared" si="13"/>
        <v/>
      </c>
      <c r="EP14" s="55" t="str">
        <f t="shared" si="13"/>
        <v/>
      </c>
      <c r="EQ14" s="55" t="str">
        <f t="shared" si="11"/>
        <v/>
      </c>
      <c r="ER14" s="55" t="str">
        <f t="shared" si="11"/>
        <v/>
      </c>
      <c r="ES14" s="56" t="str">
        <f t="shared" si="11"/>
        <v/>
      </c>
      <c r="ET14" s="55" t="str">
        <f t="shared" si="11"/>
        <v/>
      </c>
      <c r="EU14" s="55" t="str">
        <f t="shared" si="11"/>
        <v/>
      </c>
      <c r="EV14" s="55" t="str">
        <f t="shared" si="11"/>
        <v/>
      </c>
      <c r="EW14" s="55" t="str">
        <f t="shared" si="11"/>
        <v/>
      </c>
      <c r="EX14" s="55" t="str">
        <f t="shared" si="11"/>
        <v/>
      </c>
      <c r="EY14" s="55" t="str">
        <f t="shared" si="11"/>
        <v/>
      </c>
      <c r="EZ14" s="55" t="str">
        <f t="shared" si="11"/>
        <v/>
      </c>
      <c r="FA14" s="55" t="str">
        <f t="shared" si="11"/>
        <v/>
      </c>
      <c r="FB14" s="55" t="str">
        <f t="shared" si="11"/>
        <v/>
      </c>
      <c r="FC14" s="55" t="str">
        <f t="shared" si="11"/>
        <v/>
      </c>
      <c r="FD14" s="55" t="str">
        <f t="shared" si="11"/>
        <v/>
      </c>
      <c r="FE14" s="56" t="str">
        <f t="shared" si="11"/>
        <v/>
      </c>
    </row>
    <row r="15" spans="1:161" s="37" customFormat="1" x14ac:dyDescent="0.2">
      <c r="A15" s="20">
        <v>12</v>
      </c>
      <c r="B15" s="13" t="str">
        <f>IF(Projektliste!F19&lt;&gt;"",Projektliste!F19," ")</f>
        <v xml:space="preserve"> </v>
      </c>
      <c r="C15" s="13" t="str">
        <f t="shared" si="8"/>
        <v xml:space="preserve"> </v>
      </c>
      <c r="D15" s="13" t="str">
        <f>IF(Projektliste!G19&lt;&gt;"",Projektliste!G19,"")</f>
        <v/>
      </c>
      <c r="E15" s="13" t="e">
        <f>Projektliste!#REF!</f>
        <v>#REF!</v>
      </c>
      <c r="F15" s="63"/>
      <c r="G15" s="64"/>
      <c r="H15" s="20" t="str">
        <f>IF(Projektliste!H19&lt;&gt;"",Projektliste!H19,"")</f>
        <v/>
      </c>
      <c r="I15" s="21" t="str">
        <f t="shared" si="9"/>
        <v/>
      </c>
      <c r="J15" s="21">
        <f>Schedule!J15</f>
        <v>0</v>
      </c>
      <c r="K15" s="23" t="str">
        <f t="shared" si="0"/>
        <v xml:space="preserve"> </v>
      </c>
      <c r="L15" s="14"/>
      <c r="M15" s="23" t="str">
        <f t="shared" si="1"/>
        <v xml:space="preserve"> </v>
      </c>
      <c r="N15" s="23" t="str">
        <f t="shared" si="2"/>
        <v xml:space="preserve"> </v>
      </c>
      <c r="O15" s="23" t="str">
        <f t="shared" si="3"/>
        <v xml:space="preserve"> </v>
      </c>
      <c r="P15" s="23" t="str">
        <f t="shared" si="4"/>
        <v xml:space="preserve"> </v>
      </c>
      <c r="Q15" s="14"/>
      <c r="R15" s="55" t="str">
        <f t="shared" si="10"/>
        <v/>
      </c>
      <c r="S15" s="55" t="str">
        <f t="shared" si="10"/>
        <v/>
      </c>
      <c r="T15" s="55" t="str">
        <f t="shared" si="10"/>
        <v/>
      </c>
      <c r="U15" s="55" t="str">
        <f t="shared" si="10"/>
        <v/>
      </c>
      <c r="V15" s="55" t="str">
        <f t="shared" si="10"/>
        <v/>
      </c>
      <c r="W15" s="55" t="str">
        <f t="shared" si="10"/>
        <v/>
      </c>
      <c r="X15" s="55" t="str">
        <f t="shared" si="10"/>
        <v/>
      </c>
      <c r="Y15" s="55" t="str">
        <f t="shared" si="10"/>
        <v/>
      </c>
      <c r="Z15" s="55" t="str">
        <f t="shared" si="10"/>
        <v/>
      </c>
      <c r="AA15" s="55" t="str">
        <f t="shared" si="10"/>
        <v/>
      </c>
      <c r="AB15" s="55" t="str">
        <f t="shared" si="10"/>
        <v/>
      </c>
      <c r="AC15" s="56" t="str">
        <f t="shared" si="10"/>
        <v/>
      </c>
      <c r="AD15" s="55" t="str">
        <f t="shared" si="10"/>
        <v/>
      </c>
      <c r="AE15" s="55" t="str">
        <f t="shared" si="10"/>
        <v/>
      </c>
      <c r="AF15" s="55" t="str">
        <f t="shared" si="10"/>
        <v/>
      </c>
      <c r="AG15" s="55" t="str">
        <f t="shared" si="10"/>
        <v/>
      </c>
      <c r="AH15" s="55" t="str">
        <f t="shared" si="15"/>
        <v/>
      </c>
      <c r="AI15" s="55" t="str">
        <f t="shared" si="15"/>
        <v/>
      </c>
      <c r="AJ15" s="55" t="str">
        <f t="shared" si="15"/>
        <v/>
      </c>
      <c r="AK15" s="55" t="str">
        <f t="shared" si="15"/>
        <v/>
      </c>
      <c r="AL15" s="55" t="str">
        <f t="shared" si="15"/>
        <v/>
      </c>
      <c r="AM15" s="55" t="str">
        <f t="shared" si="15"/>
        <v/>
      </c>
      <c r="AN15" s="55" t="str">
        <f t="shared" si="15"/>
        <v/>
      </c>
      <c r="AO15" s="56" t="str">
        <f t="shared" si="15"/>
        <v/>
      </c>
      <c r="AP15" s="55" t="str">
        <f t="shared" si="15"/>
        <v/>
      </c>
      <c r="AQ15" s="55" t="str">
        <f t="shared" si="15"/>
        <v/>
      </c>
      <c r="AR15" s="55" t="str">
        <f t="shared" si="15"/>
        <v/>
      </c>
      <c r="AS15" s="55" t="str">
        <f t="shared" si="15"/>
        <v/>
      </c>
      <c r="AT15" s="55" t="str">
        <f t="shared" si="15"/>
        <v/>
      </c>
      <c r="AU15" s="55" t="str">
        <f t="shared" si="15"/>
        <v/>
      </c>
      <c r="AV15" s="55" t="str">
        <f t="shared" si="15"/>
        <v/>
      </c>
      <c r="AW15" s="55" t="str">
        <f t="shared" si="15"/>
        <v/>
      </c>
      <c r="AX15" s="55" t="str">
        <f t="shared" si="15"/>
        <v/>
      </c>
      <c r="AY15" s="55" t="str">
        <f t="shared" si="15"/>
        <v/>
      </c>
      <c r="AZ15" s="55" t="str">
        <f t="shared" si="15"/>
        <v/>
      </c>
      <c r="BA15" s="56" t="str">
        <f t="shared" si="15"/>
        <v/>
      </c>
      <c r="BB15" s="55" t="str">
        <f t="shared" si="15"/>
        <v/>
      </c>
      <c r="BC15" s="55" t="str">
        <f t="shared" si="15"/>
        <v/>
      </c>
      <c r="BD15" s="55" t="str">
        <f t="shared" si="15"/>
        <v/>
      </c>
      <c r="BE15" s="55" t="str">
        <f t="shared" si="15"/>
        <v/>
      </c>
      <c r="BF15" s="55" t="str">
        <f t="shared" si="15"/>
        <v/>
      </c>
      <c r="BG15" s="55" t="str">
        <f t="shared" si="15"/>
        <v/>
      </c>
      <c r="BH15" s="55" t="str">
        <f t="shared" si="15"/>
        <v/>
      </c>
      <c r="BI15" s="55" t="str">
        <f t="shared" si="15"/>
        <v/>
      </c>
      <c r="BJ15" s="55" t="str">
        <f t="shared" si="15"/>
        <v/>
      </c>
      <c r="BK15" s="55" t="str">
        <f t="shared" si="15"/>
        <v/>
      </c>
      <c r="BL15" s="55" t="str">
        <f t="shared" si="15"/>
        <v/>
      </c>
      <c r="BM15" s="56" t="str">
        <f t="shared" si="15"/>
        <v/>
      </c>
      <c r="BN15" s="55" t="str">
        <f t="shared" si="15"/>
        <v/>
      </c>
      <c r="BO15" s="55" t="str">
        <f t="shared" si="15"/>
        <v/>
      </c>
      <c r="BP15" s="55" t="str">
        <f t="shared" si="15"/>
        <v/>
      </c>
      <c r="BQ15" s="55" t="str">
        <f t="shared" si="15"/>
        <v/>
      </c>
      <c r="BR15" s="55" t="str">
        <f t="shared" si="15"/>
        <v/>
      </c>
      <c r="BS15" s="55" t="str">
        <f t="shared" si="15"/>
        <v/>
      </c>
      <c r="BT15" s="55" t="str">
        <f t="shared" si="15"/>
        <v/>
      </c>
      <c r="BU15" s="55" t="str">
        <f t="shared" si="15"/>
        <v/>
      </c>
      <c r="BV15" s="55" t="str">
        <f t="shared" si="15"/>
        <v/>
      </c>
      <c r="BW15" s="55" t="str">
        <f t="shared" si="15"/>
        <v/>
      </c>
      <c r="BX15" s="55" t="str">
        <f t="shared" si="15"/>
        <v/>
      </c>
      <c r="BY15" s="56" t="str">
        <f t="shared" si="15"/>
        <v/>
      </c>
      <c r="BZ15" s="55" t="str">
        <f t="shared" si="15"/>
        <v/>
      </c>
      <c r="CA15" s="55" t="str">
        <f t="shared" si="15"/>
        <v/>
      </c>
      <c r="CB15" s="55" t="str">
        <f t="shared" si="15"/>
        <v/>
      </c>
      <c r="CC15" s="55" t="str">
        <f t="shared" si="15"/>
        <v/>
      </c>
      <c r="CD15" s="55" t="str">
        <f t="shared" si="15"/>
        <v/>
      </c>
      <c r="CE15" s="55" t="str">
        <f t="shared" si="15"/>
        <v/>
      </c>
      <c r="CF15" s="55" t="str">
        <f t="shared" si="15"/>
        <v/>
      </c>
      <c r="CG15" s="55" t="str">
        <f t="shared" si="15"/>
        <v/>
      </c>
      <c r="CH15" s="55" t="str">
        <f t="shared" si="15"/>
        <v/>
      </c>
      <c r="CI15" s="55" t="str">
        <f t="shared" si="15"/>
        <v/>
      </c>
      <c r="CJ15" s="55" t="str">
        <f t="shared" si="15"/>
        <v/>
      </c>
      <c r="CK15" s="56" t="str">
        <f t="shared" si="15"/>
        <v/>
      </c>
      <c r="CL15" s="55" t="str">
        <f t="shared" si="15"/>
        <v/>
      </c>
      <c r="CM15" s="55" t="str">
        <f t="shared" si="15"/>
        <v/>
      </c>
      <c r="CN15" s="55" t="str">
        <f t="shared" si="15"/>
        <v/>
      </c>
      <c r="CO15" s="55" t="str">
        <f t="shared" si="15"/>
        <v/>
      </c>
      <c r="CP15" s="55" t="str">
        <f t="shared" si="15"/>
        <v/>
      </c>
      <c r="CQ15" s="55" t="str">
        <f t="shared" si="15"/>
        <v/>
      </c>
      <c r="CR15" s="55" t="str">
        <f t="shared" si="15"/>
        <v/>
      </c>
      <c r="CS15" s="55" t="str">
        <f t="shared" si="15"/>
        <v/>
      </c>
      <c r="CT15" s="55" t="str">
        <f t="shared" si="12"/>
        <v/>
      </c>
      <c r="CU15" s="55" t="str">
        <f t="shared" si="12"/>
        <v/>
      </c>
      <c r="CV15" s="55" t="str">
        <f t="shared" si="12"/>
        <v/>
      </c>
      <c r="CW15" s="56" t="str">
        <f t="shared" si="12"/>
        <v/>
      </c>
      <c r="CX15" s="55" t="str">
        <f t="shared" si="12"/>
        <v/>
      </c>
      <c r="CY15" s="55" t="str">
        <f t="shared" si="12"/>
        <v/>
      </c>
      <c r="CZ15" s="55" t="str">
        <f t="shared" si="12"/>
        <v/>
      </c>
      <c r="DA15" s="55" t="str">
        <f t="shared" si="12"/>
        <v/>
      </c>
      <c r="DB15" s="55" t="str">
        <f t="shared" si="12"/>
        <v/>
      </c>
      <c r="DC15" s="55" t="str">
        <f t="shared" si="12"/>
        <v/>
      </c>
      <c r="DD15" s="55" t="str">
        <f t="shared" si="12"/>
        <v/>
      </c>
      <c r="DE15" s="55" t="str">
        <f t="shared" si="12"/>
        <v/>
      </c>
      <c r="DF15" s="55" t="str">
        <f t="shared" si="12"/>
        <v/>
      </c>
      <c r="DG15" s="55" t="str">
        <f t="shared" si="12"/>
        <v/>
      </c>
      <c r="DH15" s="55" t="str">
        <f t="shared" si="13"/>
        <v/>
      </c>
      <c r="DI15" s="56" t="str">
        <f t="shared" si="13"/>
        <v/>
      </c>
      <c r="DJ15" s="55" t="str">
        <f t="shared" si="13"/>
        <v/>
      </c>
      <c r="DK15" s="55" t="str">
        <f t="shared" si="13"/>
        <v/>
      </c>
      <c r="DL15" s="55" t="str">
        <f t="shared" si="13"/>
        <v/>
      </c>
      <c r="DM15" s="55" t="str">
        <f t="shared" si="13"/>
        <v/>
      </c>
      <c r="DN15" s="55" t="str">
        <f t="shared" si="13"/>
        <v/>
      </c>
      <c r="DO15" s="55" t="str">
        <f t="shared" si="13"/>
        <v/>
      </c>
      <c r="DP15" s="55" t="str">
        <f t="shared" si="13"/>
        <v/>
      </c>
      <c r="DQ15" s="55" t="str">
        <f t="shared" si="13"/>
        <v/>
      </c>
      <c r="DR15" s="55" t="str">
        <f t="shared" ref="DR15:EP15" si="16">IF($D15&lt;&gt;"",IF(EOMONTH($D15,0)&gt;=DR$3,IF($B15&lt;=DR$3,$H15,""),""),"")</f>
        <v/>
      </c>
      <c r="DS15" s="55" t="str">
        <f t="shared" si="16"/>
        <v/>
      </c>
      <c r="DT15" s="55" t="str">
        <f t="shared" si="16"/>
        <v/>
      </c>
      <c r="DU15" s="56" t="str">
        <f t="shared" si="16"/>
        <v/>
      </c>
      <c r="DV15" s="55" t="str">
        <f t="shared" si="16"/>
        <v/>
      </c>
      <c r="DW15" s="55" t="str">
        <f t="shared" si="16"/>
        <v/>
      </c>
      <c r="DX15" s="55" t="str">
        <f t="shared" si="16"/>
        <v/>
      </c>
      <c r="DY15" s="55" t="str">
        <f t="shared" si="16"/>
        <v/>
      </c>
      <c r="DZ15" s="55" t="str">
        <f t="shared" si="16"/>
        <v/>
      </c>
      <c r="EA15" s="55" t="str">
        <f t="shared" si="16"/>
        <v/>
      </c>
      <c r="EB15" s="55" t="str">
        <f t="shared" si="16"/>
        <v/>
      </c>
      <c r="EC15" s="55" t="str">
        <f t="shared" si="16"/>
        <v/>
      </c>
      <c r="ED15" s="55" t="str">
        <f t="shared" si="16"/>
        <v/>
      </c>
      <c r="EE15" s="55" t="str">
        <f t="shared" si="16"/>
        <v/>
      </c>
      <c r="EF15" s="55" t="str">
        <f t="shared" si="16"/>
        <v/>
      </c>
      <c r="EG15" s="56" t="str">
        <f t="shared" si="16"/>
        <v/>
      </c>
      <c r="EH15" s="55" t="str">
        <f t="shared" si="16"/>
        <v/>
      </c>
      <c r="EI15" s="55" t="str">
        <f t="shared" si="16"/>
        <v/>
      </c>
      <c r="EJ15" s="55" t="str">
        <f t="shared" si="16"/>
        <v/>
      </c>
      <c r="EK15" s="55" t="str">
        <f t="shared" si="16"/>
        <v/>
      </c>
      <c r="EL15" s="55" t="str">
        <f t="shared" si="16"/>
        <v/>
      </c>
      <c r="EM15" s="55" t="str">
        <f t="shared" si="16"/>
        <v/>
      </c>
      <c r="EN15" s="55" t="str">
        <f t="shared" si="16"/>
        <v/>
      </c>
      <c r="EO15" s="55" t="str">
        <f t="shared" si="16"/>
        <v/>
      </c>
      <c r="EP15" s="55" t="str">
        <f t="shared" si="16"/>
        <v/>
      </c>
      <c r="EQ15" s="55" t="str">
        <f t="shared" si="11"/>
        <v/>
      </c>
      <c r="ER15" s="55" t="str">
        <f t="shared" si="11"/>
        <v/>
      </c>
      <c r="ES15" s="56" t="str">
        <f t="shared" si="11"/>
        <v/>
      </c>
      <c r="ET15" s="55" t="str">
        <f t="shared" si="11"/>
        <v/>
      </c>
      <c r="EU15" s="55" t="str">
        <f t="shared" si="11"/>
        <v/>
      </c>
      <c r="EV15" s="55" t="str">
        <f t="shared" si="11"/>
        <v/>
      </c>
      <c r="EW15" s="55" t="str">
        <f t="shared" si="11"/>
        <v/>
      </c>
      <c r="EX15" s="55" t="str">
        <f t="shared" si="11"/>
        <v/>
      </c>
      <c r="EY15" s="55" t="str">
        <f t="shared" si="11"/>
        <v/>
      </c>
      <c r="EZ15" s="55" t="str">
        <f t="shared" si="11"/>
        <v/>
      </c>
      <c r="FA15" s="55" t="str">
        <f t="shared" si="11"/>
        <v/>
      </c>
      <c r="FB15" s="55" t="str">
        <f t="shared" si="11"/>
        <v/>
      </c>
      <c r="FC15" s="55" t="str">
        <f t="shared" si="11"/>
        <v/>
      </c>
      <c r="FD15" s="55" t="str">
        <f t="shared" si="11"/>
        <v/>
      </c>
      <c r="FE15" s="56" t="str">
        <f t="shared" si="11"/>
        <v/>
      </c>
    </row>
    <row r="16" spans="1:161" x14ac:dyDescent="0.2">
      <c r="K16" s="23" t="str">
        <f>IF(H16=""," ",H16*J16/(#REF!*100))</f>
        <v xml:space="preserve"> </v>
      </c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  <c r="FC16" s="57"/>
      <c r="FD16" s="57"/>
      <c r="FE16" s="57"/>
    </row>
    <row r="17" spans="1:161" s="30" customFormat="1" ht="22.5" customHeight="1" x14ac:dyDescent="0.25">
      <c r="A17" s="24"/>
      <c r="B17" s="38" t="str">
        <f>Schedule!B17</f>
        <v/>
      </c>
      <c r="C17" s="38"/>
      <c r="D17" s="38">
        <f>Schedule!D17</f>
        <v>0</v>
      </c>
      <c r="E17" s="62"/>
      <c r="F17" s="24"/>
      <c r="G17" s="24"/>
      <c r="H17" s="24" t="str">
        <f>IF(SUM(H4:H15)&lt;&gt;SUM(I4:I15),"geändert","")</f>
        <v/>
      </c>
      <c r="I17" s="24"/>
      <c r="J17" s="40" t="s">
        <v>61</v>
      </c>
      <c r="K17" s="66">
        <f>SUM(K4:K15)</f>
        <v>0</v>
      </c>
      <c r="L17" s="42"/>
      <c r="M17" s="41">
        <f>SUM(M4:M15)</f>
        <v>0</v>
      </c>
      <c r="N17" s="41">
        <f>SUM(N4:N15)</f>
        <v>0</v>
      </c>
      <c r="O17" s="41">
        <f>SUM(O4:O15)</f>
        <v>0</v>
      </c>
      <c r="P17" s="41">
        <f>SUM(P4:P15)</f>
        <v>0</v>
      </c>
      <c r="R17" s="58">
        <f t="shared" ref="R17:AW17" si="17">SUM(R4:R15)</f>
        <v>0</v>
      </c>
      <c r="S17" s="43">
        <f t="shared" si="17"/>
        <v>0</v>
      </c>
      <c r="T17" s="43">
        <f t="shared" si="17"/>
        <v>0</v>
      </c>
      <c r="U17" s="43">
        <f t="shared" si="17"/>
        <v>0</v>
      </c>
      <c r="V17" s="43">
        <f t="shared" si="17"/>
        <v>0</v>
      </c>
      <c r="W17" s="43">
        <f t="shared" si="17"/>
        <v>0</v>
      </c>
      <c r="X17" s="43">
        <f t="shared" si="17"/>
        <v>0</v>
      </c>
      <c r="Y17" s="43">
        <f t="shared" si="17"/>
        <v>0</v>
      </c>
      <c r="Z17" s="43">
        <f t="shared" si="17"/>
        <v>0</v>
      </c>
      <c r="AA17" s="43">
        <f t="shared" si="17"/>
        <v>0</v>
      </c>
      <c r="AB17" s="43">
        <f t="shared" si="17"/>
        <v>0</v>
      </c>
      <c r="AC17" s="43">
        <f t="shared" si="17"/>
        <v>0</v>
      </c>
      <c r="AD17" s="43">
        <f t="shared" si="17"/>
        <v>0</v>
      </c>
      <c r="AE17" s="43">
        <f t="shared" si="17"/>
        <v>0</v>
      </c>
      <c r="AF17" s="43">
        <f t="shared" si="17"/>
        <v>0</v>
      </c>
      <c r="AG17" s="43">
        <f t="shared" si="17"/>
        <v>0</v>
      </c>
      <c r="AH17" s="43">
        <f t="shared" si="17"/>
        <v>0</v>
      </c>
      <c r="AI17" s="43">
        <f t="shared" si="17"/>
        <v>0</v>
      </c>
      <c r="AJ17" s="43">
        <f t="shared" si="17"/>
        <v>0</v>
      </c>
      <c r="AK17" s="43">
        <f t="shared" si="17"/>
        <v>0</v>
      </c>
      <c r="AL17" s="43">
        <f t="shared" si="17"/>
        <v>0</v>
      </c>
      <c r="AM17" s="43">
        <f t="shared" si="17"/>
        <v>0</v>
      </c>
      <c r="AN17" s="43">
        <f t="shared" si="17"/>
        <v>0</v>
      </c>
      <c r="AO17" s="43">
        <f t="shared" si="17"/>
        <v>0</v>
      </c>
      <c r="AP17" s="43">
        <f t="shared" si="17"/>
        <v>0</v>
      </c>
      <c r="AQ17" s="43">
        <f t="shared" si="17"/>
        <v>0</v>
      </c>
      <c r="AR17" s="43">
        <f t="shared" si="17"/>
        <v>0</v>
      </c>
      <c r="AS17" s="43">
        <f t="shared" si="17"/>
        <v>0</v>
      </c>
      <c r="AT17" s="43">
        <f t="shared" si="17"/>
        <v>0</v>
      </c>
      <c r="AU17" s="43">
        <f t="shared" si="17"/>
        <v>0</v>
      </c>
      <c r="AV17" s="43">
        <f t="shared" si="17"/>
        <v>0</v>
      </c>
      <c r="AW17" s="43">
        <f t="shared" si="17"/>
        <v>0</v>
      </c>
      <c r="AX17" s="43">
        <f t="shared" ref="AX17:CC17" si="18">SUM(AX4:AX15)</f>
        <v>0</v>
      </c>
      <c r="AY17" s="43">
        <f t="shared" si="18"/>
        <v>0</v>
      </c>
      <c r="AZ17" s="43">
        <f t="shared" si="18"/>
        <v>0</v>
      </c>
      <c r="BA17" s="43">
        <f t="shared" si="18"/>
        <v>0</v>
      </c>
      <c r="BB17" s="43">
        <f t="shared" si="18"/>
        <v>0</v>
      </c>
      <c r="BC17" s="43">
        <f t="shared" si="18"/>
        <v>0</v>
      </c>
      <c r="BD17" s="43">
        <f t="shared" si="18"/>
        <v>0</v>
      </c>
      <c r="BE17" s="43">
        <f t="shared" si="18"/>
        <v>0</v>
      </c>
      <c r="BF17" s="43">
        <f t="shared" si="18"/>
        <v>0</v>
      </c>
      <c r="BG17" s="43">
        <f t="shared" si="18"/>
        <v>0</v>
      </c>
      <c r="BH17" s="43">
        <f t="shared" si="18"/>
        <v>0</v>
      </c>
      <c r="BI17" s="43">
        <f t="shared" si="18"/>
        <v>0</v>
      </c>
      <c r="BJ17" s="43">
        <f t="shared" si="18"/>
        <v>0</v>
      </c>
      <c r="BK17" s="43">
        <f t="shared" si="18"/>
        <v>0</v>
      </c>
      <c r="BL17" s="43">
        <f t="shared" si="18"/>
        <v>0</v>
      </c>
      <c r="BM17" s="43">
        <f t="shared" si="18"/>
        <v>0</v>
      </c>
      <c r="BN17" s="43">
        <f t="shared" si="18"/>
        <v>0</v>
      </c>
      <c r="BO17" s="43">
        <f t="shared" si="18"/>
        <v>0</v>
      </c>
      <c r="BP17" s="43">
        <f t="shared" si="18"/>
        <v>0</v>
      </c>
      <c r="BQ17" s="43">
        <f t="shared" si="18"/>
        <v>0</v>
      </c>
      <c r="BR17" s="43">
        <f t="shared" si="18"/>
        <v>0</v>
      </c>
      <c r="BS17" s="43">
        <f t="shared" si="18"/>
        <v>0</v>
      </c>
      <c r="BT17" s="43">
        <f t="shared" si="18"/>
        <v>0</v>
      </c>
      <c r="BU17" s="43">
        <f t="shared" si="18"/>
        <v>0</v>
      </c>
      <c r="BV17" s="43">
        <f t="shared" si="18"/>
        <v>0</v>
      </c>
      <c r="BW17" s="43">
        <f t="shared" si="18"/>
        <v>0</v>
      </c>
      <c r="BX17" s="43">
        <f t="shared" si="18"/>
        <v>0</v>
      </c>
      <c r="BY17" s="43">
        <f t="shared" si="18"/>
        <v>0</v>
      </c>
      <c r="BZ17" s="43">
        <f t="shared" si="18"/>
        <v>0</v>
      </c>
      <c r="CA17" s="43">
        <f t="shared" si="18"/>
        <v>0</v>
      </c>
      <c r="CB17" s="43">
        <f t="shared" si="18"/>
        <v>0</v>
      </c>
      <c r="CC17" s="43">
        <f t="shared" si="18"/>
        <v>0</v>
      </c>
      <c r="CD17" s="43">
        <f t="shared" ref="CD17:DI17" si="19">SUM(CD4:CD15)</f>
        <v>0</v>
      </c>
      <c r="CE17" s="43">
        <f t="shared" si="19"/>
        <v>0</v>
      </c>
      <c r="CF17" s="43">
        <f t="shared" si="19"/>
        <v>0</v>
      </c>
      <c r="CG17" s="43">
        <f t="shared" si="19"/>
        <v>0</v>
      </c>
      <c r="CH17" s="43">
        <f t="shared" si="19"/>
        <v>0</v>
      </c>
      <c r="CI17" s="43">
        <f t="shared" si="19"/>
        <v>0</v>
      </c>
      <c r="CJ17" s="43">
        <f t="shared" si="19"/>
        <v>0</v>
      </c>
      <c r="CK17" s="43">
        <f t="shared" si="19"/>
        <v>0</v>
      </c>
      <c r="CL17" s="43">
        <f t="shared" si="19"/>
        <v>0</v>
      </c>
      <c r="CM17" s="43">
        <f t="shared" si="19"/>
        <v>0</v>
      </c>
      <c r="CN17" s="43">
        <f t="shared" si="19"/>
        <v>0</v>
      </c>
      <c r="CO17" s="43">
        <f t="shared" si="19"/>
        <v>0</v>
      </c>
      <c r="CP17" s="43">
        <f t="shared" si="19"/>
        <v>0</v>
      </c>
      <c r="CQ17" s="43">
        <f t="shared" si="19"/>
        <v>0</v>
      </c>
      <c r="CR17" s="43">
        <f t="shared" si="19"/>
        <v>0</v>
      </c>
      <c r="CS17" s="43">
        <f t="shared" si="19"/>
        <v>0</v>
      </c>
      <c r="CT17" s="43">
        <f t="shared" si="19"/>
        <v>0</v>
      </c>
      <c r="CU17" s="43">
        <f t="shared" si="19"/>
        <v>0</v>
      </c>
      <c r="CV17" s="43">
        <f t="shared" si="19"/>
        <v>0</v>
      </c>
      <c r="CW17" s="43">
        <f t="shared" si="19"/>
        <v>0</v>
      </c>
      <c r="CX17" s="43">
        <f t="shared" si="19"/>
        <v>0</v>
      </c>
      <c r="CY17" s="43">
        <f t="shared" si="19"/>
        <v>0</v>
      </c>
      <c r="CZ17" s="43">
        <f t="shared" si="19"/>
        <v>0</v>
      </c>
      <c r="DA17" s="43">
        <f t="shared" si="19"/>
        <v>0</v>
      </c>
      <c r="DB17" s="43">
        <f t="shared" si="19"/>
        <v>0</v>
      </c>
      <c r="DC17" s="43">
        <f t="shared" si="19"/>
        <v>0</v>
      </c>
      <c r="DD17" s="43">
        <f t="shared" si="19"/>
        <v>0</v>
      </c>
      <c r="DE17" s="43">
        <f t="shared" si="19"/>
        <v>0</v>
      </c>
      <c r="DF17" s="43">
        <f t="shared" si="19"/>
        <v>0</v>
      </c>
      <c r="DG17" s="43">
        <f t="shared" si="19"/>
        <v>0</v>
      </c>
      <c r="DH17" s="43">
        <f t="shared" si="19"/>
        <v>0</v>
      </c>
      <c r="DI17" s="43">
        <f t="shared" si="19"/>
        <v>0</v>
      </c>
      <c r="DJ17" s="43">
        <f t="shared" ref="DJ17:EO17" si="20">SUM(DJ4:DJ15)</f>
        <v>0</v>
      </c>
      <c r="DK17" s="43">
        <f t="shared" si="20"/>
        <v>0</v>
      </c>
      <c r="DL17" s="43">
        <f t="shared" si="20"/>
        <v>0</v>
      </c>
      <c r="DM17" s="43">
        <f t="shared" si="20"/>
        <v>0</v>
      </c>
      <c r="DN17" s="43">
        <f t="shared" si="20"/>
        <v>0</v>
      </c>
      <c r="DO17" s="43">
        <f t="shared" si="20"/>
        <v>0</v>
      </c>
      <c r="DP17" s="43">
        <f t="shared" si="20"/>
        <v>0</v>
      </c>
      <c r="DQ17" s="43">
        <f t="shared" si="20"/>
        <v>0</v>
      </c>
      <c r="DR17" s="43">
        <f t="shared" si="20"/>
        <v>0</v>
      </c>
      <c r="DS17" s="43">
        <f t="shared" si="20"/>
        <v>0</v>
      </c>
      <c r="DT17" s="43">
        <f t="shared" si="20"/>
        <v>0</v>
      </c>
      <c r="DU17" s="43">
        <f t="shared" si="20"/>
        <v>0</v>
      </c>
      <c r="DV17" s="43">
        <f t="shared" si="20"/>
        <v>0</v>
      </c>
      <c r="DW17" s="43">
        <f t="shared" si="20"/>
        <v>0</v>
      </c>
      <c r="DX17" s="43">
        <f t="shared" si="20"/>
        <v>0</v>
      </c>
      <c r="DY17" s="43">
        <f t="shared" si="20"/>
        <v>0</v>
      </c>
      <c r="DZ17" s="43">
        <f t="shared" si="20"/>
        <v>0</v>
      </c>
      <c r="EA17" s="43">
        <f t="shared" si="20"/>
        <v>0</v>
      </c>
      <c r="EB17" s="43">
        <f t="shared" si="20"/>
        <v>0</v>
      </c>
      <c r="EC17" s="43">
        <f t="shared" si="20"/>
        <v>0</v>
      </c>
      <c r="ED17" s="43">
        <f t="shared" si="20"/>
        <v>0</v>
      </c>
      <c r="EE17" s="43">
        <f t="shared" si="20"/>
        <v>0</v>
      </c>
      <c r="EF17" s="43">
        <f t="shared" si="20"/>
        <v>0</v>
      </c>
      <c r="EG17" s="43">
        <f t="shared" si="20"/>
        <v>0</v>
      </c>
      <c r="EH17" s="43">
        <f t="shared" si="20"/>
        <v>0</v>
      </c>
      <c r="EI17" s="43">
        <f t="shared" si="20"/>
        <v>0</v>
      </c>
      <c r="EJ17" s="43">
        <f t="shared" si="20"/>
        <v>0</v>
      </c>
      <c r="EK17" s="43">
        <f t="shared" si="20"/>
        <v>0</v>
      </c>
      <c r="EL17" s="43">
        <f t="shared" si="20"/>
        <v>0</v>
      </c>
      <c r="EM17" s="43">
        <f t="shared" si="20"/>
        <v>0</v>
      </c>
      <c r="EN17" s="43">
        <f t="shared" si="20"/>
        <v>0</v>
      </c>
      <c r="EO17" s="43">
        <f t="shared" si="20"/>
        <v>0</v>
      </c>
      <c r="EP17" s="43">
        <f t="shared" ref="EP17:FE17" si="21">SUM(EP4:EP15)</f>
        <v>0</v>
      </c>
      <c r="EQ17" s="43">
        <f t="shared" si="21"/>
        <v>0</v>
      </c>
      <c r="ER17" s="43">
        <f t="shared" si="21"/>
        <v>0</v>
      </c>
      <c r="ES17" s="43">
        <f t="shared" si="21"/>
        <v>0</v>
      </c>
      <c r="ET17" s="43">
        <f t="shared" si="21"/>
        <v>0</v>
      </c>
      <c r="EU17" s="43">
        <f t="shared" si="21"/>
        <v>0</v>
      </c>
      <c r="EV17" s="43">
        <f t="shared" si="21"/>
        <v>0</v>
      </c>
      <c r="EW17" s="43">
        <f t="shared" si="21"/>
        <v>0</v>
      </c>
      <c r="EX17" s="43">
        <f t="shared" si="21"/>
        <v>0</v>
      </c>
      <c r="EY17" s="43">
        <f t="shared" si="21"/>
        <v>0</v>
      </c>
      <c r="EZ17" s="43">
        <f t="shared" si="21"/>
        <v>0</v>
      </c>
      <c r="FA17" s="43">
        <f t="shared" si="21"/>
        <v>0</v>
      </c>
      <c r="FB17" s="43">
        <f t="shared" si="21"/>
        <v>0</v>
      </c>
      <c r="FC17" s="43">
        <f t="shared" si="21"/>
        <v>0</v>
      </c>
      <c r="FD17" s="43">
        <f t="shared" si="21"/>
        <v>0</v>
      </c>
      <c r="FE17" s="43">
        <f t="shared" si="21"/>
        <v>0</v>
      </c>
    </row>
    <row r="18" spans="1:161" x14ac:dyDescent="0.2">
      <c r="J18" s="21" t="s">
        <v>62</v>
      </c>
      <c r="K18" s="22" t="str">
        <f>IF(K17&gt;0,K17*$K2/100," ")</f>
        <v xml:space="preserve"> </v>
      </c>
      <c r="M18" s="22" t="str">
        <f>IF(M17&gt;0,M17*$K2/100," ")</f>
        <v xml:space="preserve"> </v>
      </c>
      <c r="N18" s="22" t="str">
        <f>IF(N17&gt;0,N17*$K2/100," ")</f>
        <v xml:space="preserve"> </v>
      </c>
      <c r="O18" s="22" t="str">
        <f>IF(O17&gt;0,O17*$K2/100," ")</f>
        <v xml:space="preserve"> </v>
      </c>
      <c r="P18" s="22" t="str">
        <f>IF(P17&gt;0,P17*$K2/100," ")</f>
        <v xml:space="preserve"> </v>
      </c>
      <c r="R18" s="58">
        <f t="array" ref="R18">IF(R17&gt;89,20/12,IF(R17&gt;79,16/12,IF(R17&gt;69,12/12,IF(R17&gt;59,8/12,IF(R17&gt;49,4/12,0)))))</f>
        <v>0</v>
      </c>
      <c r="S18" s="58">
        <f t="array" ref="S18">IF(S17&gt;89,20/12,IF(S17&gt;79,16/12,IF(S17&gt;69,12/12,IF(S17&gt;59,8/12,IF(S17&gt;49,4/12,0)))))</f>
        <v>0</v>
      </c>
      <c r="T18" s="58">
        <f t="array" ref="T18">IF(T17&gt;89,20/12,IF(T17&gt;79,16/12,IF(T17&gt;69,12/12,IF(T17&gt;59,8/12,IF(T17&gt;49,4/12,0)))))</f>
        <v>0</v>
      </c>
      <c r="U18" s="58">
        <f t="array" ref="U18">IF(U17&gt;89,20/12,IF(U17&gt;79,16/12,IF(U17&gt;69,12/12,IF(U17&gt;59,8/12,IF(U17&gt;49,4/12,0)))))</f>
        <v>0</v>
      </c>
      <c r="V18" s="58">
        <f t="array" ref="V18">IF(V17&gt;89,20/12,IF(V17&gt;79,16/12,IF(V17&gt;69,12/12,IF(V17&gt;59,8/12,IF(V17&gt;49,4/12,0)))))</f>
        <v>0</v>
      </c>
      <c r="W18" s="58">
        <f t="array" ref="W18">IF(W17&gt;89,20/12,IF(W17&gt;79,16/12,IF(W17&gt;69,12/12,IF(W17&gt;59,8/12,IF(W17&gt;49,4/12,0)))))</f>
        <v>0</v>
      </c>
      <c r="X18" s="58">
        <f t="array" ref="X18">IF(X17&gt;89,20/12,IF(X17&gt;79,16/12,IF(X17&gt;69,12/12,IF(X17&gt;59,8/12,IF(X17&gt;49,4/12,0)))))</f>
        <v>0</v>
      </c>
      <c r="Y18" s="58">
        <f t="array" ref="Y18">IF(Y17&gt;89,20/12,IF(Y17&gt;79,16/12,IF(Y17&gt;69,12/12,IF(Y17&gt;59,8/12,IF(Y17&gt;49,4/12,0)))))</f>
        <v>0</v>
      </c>
      <c r="Z18" s="58">
        <f t="array" ref="Z18">IF(Z17&gt;89,20/12,IF(Z17&gt;79,16/12,IF(Z17&gt;69,12/12,IF(Z17&gt;59,8/12,IF(Z17&gt;49,4/12,0)))))</f>
        <v>0</v>
      </c>
      <c r="AA18" s="58">
        <f t="array" ref="AA18">IF(AA17&gt;89,20/12,IF(AA17&gt;79,16/12,IF(AA17&gt;69,12/12,IF(AA17&gt;59,8/12,IF(AA17&gt;49,4/12,0)))))</f>
        <v>0</v>
      </c>
      <c r="AB18" s="58">
        <f t="array" ref="AB18">IF(AB17&gt;89,20/12,IF(AB17&gt;79,16/12,IF(AB17&gt;69,12/12,IF(AB17&gt;59,8/12,IF(AB17&gt;49,4/12,0)))))</f>
        <v>0</v>
      </c>
      <c r="AC18" s="58">
        <f t="array" ref="AC18">IF(AC17&gt;89,20/12,IF(AC17&gt;79,16/12,IF(AC17&gt;69,12/12,IF(AC17&gt;59,8/12,IF(AC17&gt;49,4/12,0)))))</f>
        <v>0</v>
      </c>
      <c r="AD18" s="58">
        <f t="array" ref="AD18">IF(AD17&gt;89,20/12,IF(AD17&gt;79,16/12,IF(AD17&gt;69,12/12,IF(AD17&gt;59,8/12,IF(AD17&gt;49,4/12,0)))))</f>
        <v>0</v>
      </c>
      <c r="AE18" s="58">
        <f t="array" ref="AE18">IF(AE17&gt;89,20/12,IF(AE17&gt;79,16/12,IF(AE17&gt;69,12/12,IF(AE17&gt;59,8/12,IF(AE17&gt;49,4/12,0)))))</f>
        <v>0</v>
      </c>
      <c r="AF18" s="58">
        <f t="array" ref="AF18">IF(AF17&gt;89,20/12,IF(AF17&gt;79,16/12,IF(AF17&gt;69,12/12,IF(AF17&gt;59,8/12,IF(AF17&gt;49,4/12,0)))))</f>
        <v>0</v>
      </c>
      <c r="AG18" s="58">
        <f t="array" ref="AG18">IF(AG17&gt;89,20/12,IF(AG17&gt;79,16/12,IF(AG17&gt;69,12/12,IF(AG17&gt;59,8/12,IF(AG17&gt;49,4/12,0)))))</f>
        <v>0</v>
      </c>
      <c r="AH18" s="58">
        <f t="array" ref="AH18">IF(AH17&gt;89,20/12,IF(AH17&gt;79,16/12,IF(AH17&gt;69,12/12,IF(AH17&gt;59,8/12,IF(AH17&gt;49,4/12,0)))))</f>
        <v>0</v>
      </c>
      <c r="AI18" s="58">
        <f t="array" ref="AI18">IF(AI17&gt;89,20/12,IF(AI17&gt;79,16/12,IF(AI17&gt;69,12/12,IF(AI17&gt;59,8/12,IF(AI17&gt;49,4/12,0)))))</f>
        <v>0</v>
      </c>
      <c r="AJ18" s="58">
        <f t="array" ref="AJ18">IF(AJ17&gt;89,20/12,IF(AJ17&gt;79,16/12,IF(AJ17&gt;69,12/12,IF(AJ17&gt;59,8/12,IF(AJ17&gt;49,4/12,0)))))</f>
        <v>0</v>
      </c>
      <c r="AK18" s="58">
        <f t="array" ref="AK18">IF(AK17&gt;89,20/12,IF(AK17&gt;79,16/12,IF(AK17&gt;69,12/12,IF(AK17&gt;59,8/12,IF(AK17&gt;49,4/12,0)))))</f>
        <v>0</v>
      </c>
      <c r="AL18" s="58">
        <f t="array" ref="AL18">IF(AL17&gt;89,20/12,IF(AL17&gt;79,16/12,IF(AL17&gt;69,12/12,IF(AL17&gt;59,8/12,IF(AL17&gt;49,4/12,0)))))</f>
        <v>0</v>
      </c>
      <c r="AM18" s="58">
        <f t="array" ref="AM18">IF(AM17&gt;89,20/12,IF(AM17&gt;79,16/12,IF(AM17&gt;69,12/12,IF(AM17&gt;59,8/12,IF(AM17&gt;49,4/12,0)))))</f>
        <v>0</v>
      </c>
      <c r="AN18" s="58">
        <f t="array" ref="AN18">IF(AN17&gt;89,20/12,IF(AN17&gt;79,16/12,IF(AN17&gt;69,12/12,IF(AN17&gt;59,8/12,IF(AN17&gt;49,4/12,0)))))</f>
        <v>0</v>
      </c>
      <c r="AO18" s="58">
        <f t="array" ref="AO18">IF(AO17&gt;89,20/12,IF(AO17&gt;79,16/12,IF(AO17&gt;69,12/12,IF(AO17&gt;59,8/12,IF(AO17&gt;49,4/12,0)))))</f>
        <v>0</v>
      </c>
      <c r="AP18" s="58">
        <f t="array" ref="AP18">IF(AP17&gt;89,20/12,IF(AP17&gt;79,16/12,IF(AP17&gt;69,12/12,IF(AP17&gt;59,8/12,IF(AP17&gt;49,4/12,0)))))</f>
        <v>0</v>
      </c>
      <c r="AQ18" s="58">
        <f t="array" ref="AQ18">IF(AQ17&gt;89,20/12,IF(AQ17&gt;79,16/12,IF(AQ17&gt;69,12/12,IF(AQ17&gt;59,8/12,IF(AQ17&gt;49,4/12,0)))))</f>
        <v>0</v>
      </c>
      <c r="AR18" s="58">
        <f t="array" ref="AR18">IF(AR17&gt;89,20/12,IF(AR17&gt;79,16/12,IF(AR17&gt;69,12/12,IF(AR17&gt;59,8/12,IF(AR17&gt;49,4/12,0)))))</f>
        <v>0</v>
      </c>
      <c r="AS18" s="58">
        <f t="array" ref="AS18">IF(AS17&gt;89,20/12,IF(AS17&gt;79,16/12,IF(AS17&gt;69,12/12,IF(AS17&gt;59,8/12,IF(AS17&gt;49,4/12,0)))))</f>
        <v>0</v>
      </c>
      <c r="AT18" s="58">
        <f t="array" ref="AT18">IF(AT17&gt;89,20/12,IF(AT17&gt;79,16/12,IF(AT17&gt;69,12/12,IF(AT17&gt;59,8/12,IF(AT17&gt;49,4/12,0)))))</f>
        <v>0</v>
      </c>
      <c r="AU18" s="58">
        <f t="array" ref="AU18">IF(AU17&gt;89,20/12,IF(AU17&gt;79,16/12,IF(AU17&gt;69,12/12,IF(AU17&gt;59,8/12,IF(AU17&gt;49,4/12,0)))))</f>
        <v>0</v>
      </c>
      <c r="AV18" s="58">
        <f t="array" ref="AV18">IF(AV17&gt;89,20/12,IF(AV17&gt;79,16/12,IF(AV17&gt;69,12/12,IF(AV17&gt;59,8/12,IF(AV17&gt;49,4/12,0)))))</f>
        <v>0</v>
      </c>
      <c r="AW18" s="58">
        <f t="array" ref="AW18">IF(AW17&gt;89,20/12,IF(AW17&gt;79,16/12,IF(AW17&gt;69,12/12,IF(AW17&gt;59,8/12,IF(AW17&gt;49,4/12,0)))))</f>
        <v>0</v>
      </c>
      <c r="AX18" s="58">
        <f t="array" ref="AX18">IF(AX17&gt;89,20/12,IF(AX17&gt;79,16/12,IF(AX17&gt;69,12/12,IF(AX17&gt;59,8/12,IF(AX17&gt;49,4/12,0)))))</f>
        <v>0</v>
      </c>
      <c r="AY18" s="58">
        <f t="array" ref="AY18">IF(AY17&gt;89,20/12,IF(AY17&gt;79,16/12,IF(AY17&gt;69,12/12,IF(AY17&gt;59,8/12,IF(AY17&gt;49,4/12,0)))))</f>
        <v>0</v>
      </c>
      <c r="AZ18" s="58">
        <f t="array" ref="AZ18">IF(AZ17&gt;89,20/12,IF(AZ17&gt;79,16/12,IF(AZ17&gt;69,12/12,IF(AZ17&gt;59,8/12,IF(AZ17&gt;49,4/12,0)))))</f>
        <v>0</v>
      </c>
      <c r="BA18" s="58">
        <f t="array" ref="BA18">IF(BA17&gt;89,20/12,IF(BA17&gt;79,16/12,IF(BA17&gt;69,12/12,IF(BA17&gt;59,8/12,IF(BA17&gt;49,4/12,0)))))</f>
        <v>0</v>
      </c>
      <c r="BB18" s="58">
        <f t="array" ref="BB18">IF(BB17&gt;89,20/12,IF(BB17&gt;79,16/12,IF(BB17&gt;69,12/12,IF(BB17&gt;59,8/12,IF(BB17&gt;49,4/12,0)))))</f>
        <v>0</v>
      </c>
      <c r="BC18" s="58">
        <f t="array" ref="BC18">IF(BC17&gt;89,20/12,IF(BC17&gt;79,16/12,IF(BC17&gt;69,12/12,IF(BC17&gt;59,8/12,IF(BC17&gt;49,4/12,0)))))</f>
        <v>0</v>
      </c>
      <c r="BD18" s="58">
        <f t="array" ref="BD18">IF(BD17&gt;89,20/12,IF(BD17&gt;79,16/12,IF(BD17&gt;69,12/12,IF(BD17&gt;59,8/12,IF(BD17&gt;49,4/12,0)))))</f>
        <v>0</v>
      </c>
      <c r="BE18" s="58">
        <f t="array" ref="BE18">IF(BE17&gt;89,20/12,IF(BE17&gt;79,16/12,IF(BE17&gt;69,12/12,IF(BE17&gt;59,8/12,IF(BE17&gt;49,4/12,0)))))</f>
        <v>0</v>
      </c>
      <c r="BF18" s="58">
        <f t="array" ref="BF18">IF(BF17&gt;89,20/12,IF(BF17&gt;79,16/12,IF(BF17&gt;69,12/12,IF(BF17&gt;59,8/12,IF(BF17&gt;49,4/12,0)))))</f>
        <v>0</v>
      </c>
      <c r="BG18" s="58">
        <f t="array" ref="BG18">IF(BG17&gt;89,20/12,IF(BG17&gt;79,16/12,IF(BG17&gt;69,12/12,IF(BG17&gt;59,8/12,IF(BG17&gt;49,4/12,0)))))</f>
        <v>0</v>
      </c>
      <c r="BH18" s="58">
        <f t="array" ref="BH18">IF(BH17&gt;89,20/12,IF(BH17&gt;79,16/12,IF(BH17&gt;69,12/12,IF(BH17&gt;59,8/12,IF(BH17&gt;49,4/12,0)))))</f>
        <v>0</v>
      </c>
      <c r="BI18" s="58">
        <f t="array" ref="BI18">IF(BI17&gt;89,20/12,IF(BI17&gt;79,16/12,IF(BI17&gt;69,12/12,IF(BI17&gt;59,8/12,IF(BI17&gt;49,4/12,0)))))</f>
        <v>0</v>
      </c>
      <c r="BJ18" s="58">
        <f t="array" ref="BJ18">IF(BJ17&gt;89,20/12,IF(BJ17&gt;79,16/12,IF(BJ17&gt;69,12/12,IF(BJ17&gt;59,8/12,IF(BJ17&gt;49,4/12,0)))))</f>
        <v>0</v>
      </c>
      <c r="BK18" s="58">
        <f t="array" ref="BK18">IF(BK17&gt;89,20/12,IF(BK17&gt;79,16/12,IF(BK17&gt;69,12/12,IF(BK17&gt;59,8/12,IF(BK17&gt;49,4/12,0)))))</f>
        <v>0</v>
      </c>
      <c r="BL18" s="58">
        <f t="array" ref="BL18">IF(BL17&gt;89,20/12,IF(BL17&gt;79,16/12,IF(BL17&gt;69,12/12,IF(BL17&gt;59,8/12,IF(BL17&gt;49,4/12,0)))))</f>
        <v>0</v>
      </c>
      <c r="BM18" s="58">
        <f t="array" ref="BM18">IF(BM17&gt;89,20/12,IF(BM17&gt;79,16/12,IF(BM17&gt;69,12/12,IF(BM17&gt;59,8/12,IF(BM17&gt;49,4/12,0)))))</f>
        <v>0</v>
      </c>
      <c r="BN18" s="58">
        <f t="array" ref="BN18">IF(BN17&gt;89,20/12,IF(BN17&gt;79,16/12,IF(BN17&gt;69,12/12,IF(BN17&gt;59,8/12,IF(BN17&gt;49,4/12,0)))))</f>
        <v>0</v>
      </c>
      <c r="BO18" s="58">
        <f t="array" ref="BO18">IF(BO17&gt;89,20/12,IF(BO17&gt;79,16/12,IF(BO17&gt;69,12/12,IF(BO17&gt;59,8/12,IF(BO17&gt;49,4/12,0)))))</f>
        <v>0</v>
      </c>
      <c r="BP18" s="58">
        <f t="array" ref="BP18">IF(BP17&gt;89,20/12,IF(BP17&gt;79,16/12,IF(BP17&gt;69,12/12,IF(BP17&gt;59,8/12,IF(BP17&gt;49,4/12,0)))))</f>
        <v>0</v>
      </c>
      <c r="BQ18" s="58">
        <f t="array" ref="BQ18">IF(BQ17&gt;89,20/12,IF(BQ17&gt;79,16/12,IF(BQ17&gt;69,12/12,IF(BQ17&gt;59,8/12,IF(BQ17&gt;49,4/12,0)))))</f>
        <v>0</v>
      </c>
      <c r="BR18" s="58">
        <f t="array" ref="BR18">IF(BR17&gt;89,20/12,IF(BR17&gt;79,16/12,IF(BR17&gt;69,12/12,IF(BR17&gt;59,8/12,IF(BR17&gt;49,4/12,0)))))</f>
        <v>0</v>
      </c>
      <c r="BS18" s="58">
        <f t="array" ref="BS18">IF(BS17&gt;89,20/12,IF(BS17&gt;79,16/12,IF(BS17&gt;69,12/12,IF(BS17&gt;59,8/12,IF(BS17&gt;49,4/12,0)))))</f>
        <v>0</v>
      </c>
      <c r="BT18" s="58">
        <f t="array" ref="BT18">IF(BT17&gt;89,20/12,IF(BT17&gt;79,16/12,IF(BT17&gt;69,12/12,IF(BT17&gt;59,8/12,IF(BT17&gt;49,4/12,0)))))</f>
        <v>0</v>
      </c>
      <c r="BU18" s="58">
        <f t="array" ref="BU18">IF(BU17&gt;89,20/12,IF(BU17&gt;79,16/12,IF(BU17&gt;69,12/12,IF(BU17&gt;59,8/12,IF(BU17&gt;49,4/12,0)))))</f>
        <v>0</v>
      </c>
      <c r="BV18" s="58">
        <f t="array" ref="BV18">IF(BV17&gt;89,20/12,IF(BV17&gt;79,16/12,IF(BV17&gt;69,12/12,IF(BV17&gt;59,8/12,IF(BV17&gt;49,4/12,0)))))</f>
        <v>0</v>
      </c>
      <c r="BW18" s="58">
        <f t="array" ref="BW18">IF(BW17&gt;89,20/12,IF(BW17&gt;79,16/12,IF(BW17&gt;69,12/12,IF(BW17&gt;59,8/12,IF(BW17&gt;49,4/12,0)))))</f>
        <v>0</v>
      </c>
      <c r="BX18" s="58">
        <f t="array" ref="BX18">IF(BX17&gt;89,20/12,IF(BX17&gt;79,16/12,IF(BX17&gt;69,12/12,IF(BX17&gt;59,8/12,IF(BX17&gt;49,4/12,0)))))</f>
        <v>0</v>
      </c>
      <c r="BY18" s="58">
        <f t="array" ref="BY18">IF(BY17&gt;89,20/12,IF(BY17&gt;79,16/12,IF(BY17&gt;69,12/12,IF(BY17&gt;59,8/12,IF(BY17&gt;49,4/12,0)))))</f>
        <v>0</v>
      </c>
      <c r="BZ18" s="58">
        <f t="array" ref="BZ18">IF(BZ17&gt;89,20/12,IF(BZ17&gt;79,16/12,IF(BZ17&gt;69,12/12,IF(BZ17&gt;59,8/12,IF(BZ17&gt;49,4/12,0)))))</f>
        <v>0</v>
      </c>
      <c r="CA18" s="58">
        <f t="array" ref="CA18">IF(CA17&gt;89,20/12,IF(CA17&gt;79,16/12,IF(CA17&gt;69,12/12,IF(CA17&gt;59,8/12,IF(CA17&gt;49,4/12,0)))))</f>
        <v>0</v>
      </c>
      <c r="CB18" s="58">
        <f t="array" ref="CB18">IF(CB17&gt;89,20/12,IF(CB17&gt;79,16/12,IF(CB17&gt;69,12/12,IF(CB17&gt;59,8/12,IF(CB17&gt;49,4/12,0)))))</f>
        <v>0</v>
      </c>
      <c r="CC18" s="58">
        <f t="array" ref="CC18">IF(CC17&gt;89,20/12,IF(CC17&gt;79,16/12,IF(CC17&gt;69,12/12,IF(CC17&gt;59,8/12,IF(CC17&gt;49,4/12,0)))))</f>
        <v>0</v>
      </c>
      <c r="CD18" s="58">
        <f t="array" ref="CD18">IF(CD17&gt;89,20/12,IF(CD17&gt;79,16/12,IF(CD17&gt;69,12/12,IF(CD17&gt;59,8/12,IF(CD17&gt;49,4/12,0)))))</f>
        <v>0</v>
      </c>
      <c r="CE18" s="58">
        <f t="array" ref="CE18">IF(CE17&gt;89,20/12,IF(CE17&gt;79,16/12,IF(CE17&gt;69,12/12,IF(CE17&gt;59,8/12,IF(CE17&gt;49,4/12,0)))))</f>
        <v>0</v>
      </c>
      <c r="CF18" s="58">
        <f t="array" ref="CF18">IF(CF17&gt;89,20/12,IF(CF17&gt;79,16/12,IF(CF17&gt;69,12/12,IF(CF17&gt;59,8/12,IF(CF17&gt;49,4/12,0)))))</f>
        <v>0</v>
      </c>
      <c r="CG18" s="58">
        <f t="array" ref="CG18">IF(CG17&gt;89,20/12,IF(CG17&gt;79,16/12,IF(CG17&gt;69,12/12,IF(CG17&gt;59,8/12,IF(CG17&gt;49,4/12,0)))))</f>
        <v>0</v>
      </c>
      <c r="CH18" s="58">
        <f t="array" ref="CH18">IF(CH17&gt;89,20/12,IF(CH17&gt;79,16/12,IF(CH17&gt;69,12/12,IF(CH17&gt;59,8/12,IF(CH17&gt;49,4/12,0)))))</f>
        <v>0</v>
      </c>
      <c r="CI18" s="58">
        <f t="array" ref="CI18">IF(CI17&gt;89,20/12,IF(CI17&gt;79,16/12,IF(CI17&gt;69,12/12,IF(CI17&gt;59,8/12,IF(CI17&gt;49,4/12,0)))))</f>
        <v>0</v>
      </c>
      <c r="CJ18" s="58">
        <f t="array" ref="CJ18">IF(CJ17&gt;89,20/12,IF(CJ17&gt;79,16/12,IF(CJ17&gt;69,12/12,IF(CJ17&gt;59,8/12,IF(CJ17&gt;49,4/12,0)))))</f>
        <v>0</v>
      </c>
      <c r="CK18" s="58">
        <f t="array" ref="CK18">IF(CK17&gt;89,20/12,IF(CK17&gt;79,16/12,IF(CK17&gt;69,12/12,IF(CK17&gt;59,8/12,IF(CK17&gt;49,4/12,0)))))</f>
        <v>0</v>
      </c>
      <c r="CL18" s="58">
        <f t="array" ref="CL18">IF(CL17&gt;89,20/12,IF(CL17&gt;79,16/12,IF(CL17&gt;69,12/12,IF(CL17&gt;59,8/12,IF(CL17&gt;49,4/12,0)))))</f>
        <v>0</v>
      </c>
      <c r="CM18" s="58">
        <f t="array" ref="CM18">IF(CM17&gt;89,20/12,IF(CM17&gt;79,16/12,IF(CM17&gt;69,12/12,IF(CM17&gt;59,8/12,IF(CM17&gt;49,4/12,0)))))</f>
        <v>0</v>
      </c>
      <c r="CN18" s="58">
        <f t="array" ref="CN18">IF(CN17&gt;89,20/12,IF(CN17&gt;79,16/12,IF(CN17&gt;69,12/12,IF(CN17&gt;59,8/12,IF(CN17&gt;49,4/12,0)))))</f>
        <v>0</v>
      </c>
      <c r="CO18" s="58">
        <f t="array" ref="CO18">IF(CO17&gt;89,20/12,IF(CO17&gt;79,16/12,IF(CO17&gt;69,12/12,IF(CO17&gt;59,8/12,IF(CO17&gt;49,4/12,0)))))</f>
        <v>0</v>
      </c>
      <c r="CP18" s="58">
        <f t="array" ref="CP18">IF(CP17&gt;89,20/12,IF(CP17&gt;79,16/12,IF(CP17&gt;69,12/12,IF(CP17&gt;59,8/12,IF(CP17&gt;49,4/12,0)))))</f>
        <v>0</v>
      </c>
      <c r="CQ18" s="58">
        <f t="array" ref="CQ18">IF(CQ17&gt;89,20/12,IF(CQ17&gt;79,16/12,IF(CQ17&gt;69,12/12,IF(CQ17&gt;59,8/12,IF(CQ17&gt;49,4/12,0)))))</f>
        <v>0</v>
      </c>
      <c r="CR18" s="58">
        <f t="array" ref="CR18">IF(CR17&gt;89,20/12,IF(CR17&gt;79,16/12,IF(CR17&gt;69,12/12,IF(CR17&gt;59,8/12,IF(CR17&gt;49,4/12,0)))))</f>
        <v>0</v>
      </c>
      <c r="CS18" s="58">
        <f t="array" ref="CS18">IF(CS17&gt;89,20/12,IF(CS17&gt;79,16/12,IF(CS17&gt;69,12/12,IF(CS17&gt;59,8/12,IF(CS17&gt;49,4/12,0)))))</f>
        <v>0</v>
      </c>
      <c r="CT18" s="58">
        <f t="array" ref="CT18">IF(CT17&gt;89,20/12,IF(CT17&gt;79,16/12,IF(CT17&gt;69,12/12,IF(CT17&gt;59,8/12,IF(CT17&gt;49,4/12,0)))))</f>
        <v>0</v>
      </c>
      <c r="CU18" s="58">
        <f t="array" ref="CU18">IF(CU17&gt;89,20/12,IF(CU17&gt;79,16/12,IF(CU17&gt;69,12/12,IF(CU17&gt;59,8/12,IF(CU17&gt;49,4/12,0)))))</f>
        <v>0</v>
      </c>
      <c r="CV18" s="58">
        <f t="array" ref="CV18">IF(CV17&gt;89,20/12,IF(CV17&gt;79,16/12,IF(CV17&gt;69,12/12,IF(CV17&gt;59,8/12,IF(CV17&gt;49,4/12,0)))))</f>
        <v>0</v>
      </c>
      <c r="CW18" s="58">
        <f t="array" ref="CW18">IF(CW17&gt;89,20/12,IF(CW17&gt;79,16/12,IF(CW17&gt;69,12/12,IF(CW17&gt;59,8/12,IF(CW17&gt;49,4/12,0)))))</f>
        <v>0</v>
      </c>
      <c r="CX18" s="58">
        <f t="array" ref="CX18">IF(CX17&gt;89,20/12,IF(CX17&gt;79,16/12,IF(CX17&gt;69,12/12,IF(CX17&gt;59,8/12,IF(CX17&gt;49,4/12,0)))))</f>
        <v>0</v>
      </c>
      <c r="CY18" s="58">
        <f t="array" ref="CY18">IF(CY17&gt;89,20/12,IF(CY17&gt;79,16/12,IF(CY17&gt;69,12/12,IF(CY17&gt;59,8/12,IF(CY17&gt;49,4/12,0)))))</f>
        <v>0</v>
      </c>
      <c r="CZ18" s="58">
        <f t="array" ref="CZ18">IF(CZ17&gt;89,20/12,IF(CZ17&gt;79,16/12,IF(CZ17&gt;69,12/12,IF(CZ17&gt;59,8/12,IF(CZ17&gt;49,4/12,0)))))</f>
        <v>0</v>
      </c>
      <c r="DA18" s="58">
        <f t="array" ref="DA18">IF(DA17&gt;89,20/12,IF(DA17&gt;79,16/12,IF(DA17&gt;69,12/12,IF(DA17&gt;59,8/12,IF(DA17&gt;49,4/12,0)))))</f>
        <v>0</v>
      </c>
      <c r="DB18" s="58">
        <f t="array" ref="DB18">IF(DB17&gt;89,20/12,IF(DB17&gt;79,16/12,IF(DB17&gt;69,12/12,IF(DB17&gt;59,8/12,IF(DB17&gt;49,4/12,0)))))</f>
        <v>0</v>
      </c>
      <c r="DC18" s="58">
        <f t="array" ref="DC18">IF(DC17&gt;89,20/12,IF(DC17&gt;79,16/12,IF(DC17&gt;69,12/12,IF(DC17&gt;59,8/12,IF(DC17&gt;49,4/12,0)))))</f>
        <v>0</v>
      </c>
      <c r="DD18" s="58">
        <f t="array" ref="DD18">IF(DD17&gt;89,20/12,IF(DD17&gt;79,16/12,IF(DD17&gt;69,12/12,IF(DD17&gt;59,8/12,IF(DD17&gt;49,4/12,0)))))</f>
        <v>0</v>
      </c>
      <c r="DE18" s="58">
        <f t="array" ref="DE18">IF(DE17&gt;89,20/12,IF(DE17&gt;79,16/12,IF(DE17&gt;69,12/12,IF(DE17&gt;59,8/12,IF(DE17&gt;49,4/12,0)))))</f>
        <v>0</v>
      </c>
      <c r="DF18" s="58">
        <f t="array" ref="DF18">IF(DF17&gt;89,20/12,IF(DF17&gt;79,16/12,IF(DF17&gt;69,12/12,IF(DF17&gt;59,8/12,IF(DF17&gt;49,4/12,0)))))</f>
        <v>0</v>
      </c>
      <c r="DG18" s="58">
        <f t="array" ref="DG18">IF(DG17&gt;89,20/12,IF(DG17&gt;79,16/12,IF(DG17&gt;69,12/12,IF(DG17&gt;59,8/12,IF(DG17&gt;49,4/12,0)))))</f>
        <v>0</v>
      </c>
      <c r="DH18" s="58">
        <f t="array" ref="DH18">IF(DH17&gt;89,20/12,IF(DH17&gt;79,16/12,IF(DH17&gt;69,12/12,IF(DH17&gt;59,8/12,IF(DH17&gt;49,4/12,0)))))</f>
        <v>0</v>
      </c>
      <c r="DI18" s="58">
        <f t="array" ref="DI18">IF(DI17&gt;89,20/12,IF(DI17&gt;79,16/12,IF(DI17&gt;69,12/12,IF(DI17&gt;59,8/12,IF(DI17&gt;49,4/12,0)))))</f>
        <v>0</v>
      </c>
      <c r="DJ18" s="58">
        <f t="array" ref="DJ18">IF(DJ17&gt;89,20/12,IF(DJ17&gt;79,16/12,IF(DJ17&gt;69,12/12,IF(DJ17&gt;59,8/12,IF(DJ17&gt;49,4/12,0)))))</f>
        <v>0</v>
      </c>
      <c r="DK18" s="58">
        <f t="array" ref="DK18">IF(DK17&gt;89,20/12,IF(DK17&gt;79,16/12,IF(DK17&gt;69,12/12,IF(DK17&gt;59,8/12,IF(DK17&gt;49,4/12,0)))))</f>
        <v>0</v>
      </c>
      <c r="DL18" s="58">
        <f t="array" ref="DL18">IF(DL17&gt;89,20/12,IF(DL17&gt;79,16/12,IF(DL17&gt;69,12/12,IF(DL17&gt;59,8/12,IF(DL17&gt;49,4/12,0)))))</f>
        <v>0</v>
      </c>
      <c r="DM18" s="58">
        <f t="array" ref="DM18">IF(DM17&gt;89,20/12,IF(DM17&gt;79,16/12,IF(DM17&gt;69,12/12,IF(DM17&gt;59,8/12,IF(DM17&gt;49,4/12,0)))))</f>
        <v>0</v>
      </c>
      <c r="DN18" s="58">
        <f t="array" ref="DN18">IF(DN17&gt;89,20/12,IF(DN17&gt;79,16/12,IF(DN17&gt;69,12/12,IF(DN17&gt;59,8/12,IF(DN17&gt;49,4/12,0)))))</f>
        <v>0</v>
      </c>
      <c r="DO18" s="58">
        <f t="array" ref="DO18">IF(DO17&gt;89,20/12,IF(DO17&gt;79,16/12,IF(DO17&gt;69,12/12,IF(DO17&gt;59,8/12,IF(DO17&gt;49,4/12,0)))))</f>
        <v>0</v>
      </c>
      <c r="DP18" s="58">
        <f t="array" ref="DP18">IF(DP17&gt;89,20/12,IF(DP17&gt;79,16/12,IF(DP17&gt;69,12/12,IF(DP17&gt;59,8/12,IF(DP17&gt;49,4/12,0)))))</f>
        <v>0</v>
      </c>
      <c r="DQ18" s="58">
        <f t="array" ref="DQ18">IF(DQ17&gt;89,20/12,IF(DQ17&gt;79,16/12,IF(DQ17&gt;69,12/12,IF(DQ17&gt;59,8/12,IF(DQ17&gt;49,4/12,0)))))</f>
        <v>0</v>
      </c>
      <c r="DR18" s="58">
        <f t="array" ref="DR18">IF(DR17&gt;89,20/12,IF(DR17&gt;79,16/12,IF(DR17&gt;69,12/12,IF(DR17&gt;59,8/12,IF(DR17&gt;49,4/12,0)))))</f>
        <v>0</v>
      </c>
      <c r="DS18" s="58">
        <f t="array" ref="DS18">IF(DS17&gt;89,20/12,IF(DS17&gt;79,16/12,IF(DS17&gt;69,12/12,IF(DS17&gt;59,8/12,IF(DS17&gt;49,4/12,0)))))</f>
        <v>0</v>
      </c>
      <c r="DT18" s="58">
        <f t="array" ref="DT18">IF(DT17&gt;89,20/12,IF(DT17&gt;79,16/12,IF(DT17&gt;69,12/12,IF(DT17&gt;59,8/12,IF(DT17&gt;49,4/12,0)))))</f>
        <v>0</v>
      </c>
      <c r="DU18" s="58">
        <f t="array" ref="DU18">IF(DU17&gt;89,20/12,IF(DU17&gt;79,16/12,IF(DU17&gt;69,12/12,IF(DU17&gt;59,8/12,IF(DU17&gt;49,4/12,0)))))</f>
        <v>0</v>
      </c>
      <c r="DV18" s="58">
        <f t="array" ref="DV18">IF(DV17&gt;89,20/12,IF(DV17&gt;79,16/12,IF(DV17&gt;69,12/12,IF(DV17&gt;59,8/12,IF(DV17&gt;49,4/12,0)))))</f>
        <v>0</v>
      </c>
      <c r="DW18" s="58">
        <f t="array" ref="DW18">IF(DW17&gt;89,20/12,IF(DW17&gt;79,16/12,IF(DW17&gt;69,12/12,IF(DW17&gt;59,8/12,IF(DW17&gt;49,4/12,0)))))</f>
        <v>0</v>
      </c>
      <c r="DX18" s="58">
        <f t="array" ref="DX18">IF(DX17&gt;89,20/12,IF(DX17&gt;79,16/12,IF(DX17&gt;69,12/12,IF(DX17&gt;59,8/12,IF(DX17&gt;49,4/12,0)))))</f>
        <v>0</v>
      </c>
      <c r="DY18" s="58">
        <f t="array" ref="DY18">IF(DY17&gt;89,20/12,IF(DY17&gt;79,16/12,IF(DY17&gt;69,12/12,IF(DY17&gt;59,8/12,IF(DY17&gt;49,4/12,0)))))</f>
        <v>0</v>
      </c>
      <c r="DZ18" s="58">
        <f t="array" ref="DZ18">IF(DZ17&gt;89,20/12,IF(DZ17&gt;79,16/12,IF(DZ17&gt;69,12/12,IF(DZ17&gt;59,8/12,IF(DZ17&gt;49,4/12,0)))))</f>
        <v>0</v>
      </c>
      <c r="EA18" s="58">
        <f t="array" ref="EA18">IF(EA17&gt;89,20/12,IF(EA17&gt;79,16/12,IF(EA17&gt;69,12/12,IF(EA17&gt;59,8/12,IF(EA17&gt;49,4/12,0)))))</f>
        <v>0</v>
      </c>
      <c r="EB18" s="58">
        <f t="array" ref="EB18">IF(EB17&gt;89,20/12,IF(EB17&gt;79,16/12,IF(EB17&gt;69,12/12,IF(EB17&gt;59,8/12,IF(EB17&gt;49,4/12,0)))))</f>
        <v>0</v>
      </c>
      <c r="EC18" s="58">
        <f t="array" ref="EC18">IF(EC17&gt;89,20/12,IF(EC17&gt;79,16/12,IF(EC17&gt;69,12/12,IF(EC17&gt;59,8/12,IF(EC17&gt;49,4/12,0)))))</f>
        <v>0</v>
      </c>
      <c r="ED18" s="58">
        <f t="array" ref="ED18">IF(ED17&gt;89,20/12,IF(ED17&gt;79,16/12,IF(ED17&gt;69,12/12,IF(ED17&gt;59,8/12,IF(ED17&gt;49,4/12,0)))))</f>
        <v>0</v>
      </c>
      <c r="EE18" s="58">
        <f t="array" ref="EE18">IF(EE17&gt;89,20/12,IF(EE17&gt;79,16/12,IF(EE17&gt;69,12/12,IF(EE17&gt;59,8/12,IF(EE17&gt;49,4/12,0)))))</f>
        <v>0</v>
      </c>
      <c r="EF18" s="58">
        <f t="array" ref="EF18">IF(EF17&gt;89,20/12,IF(EF17&gt;79,16/12,IF(EF17&gt;69,12/12,IF(EF17&gt;59,8/12,IF(EF17&gt;49,4/12,0)))))</f>
        <v>0</v>
      </c>
      <c r="EG18" s="58">
        <f t="array" ref="EG18">IF(EG17&gt;89,20/12,IF(EG17&gt;79,16/12,IF(EG17&gt;69,12/12,IF(EG17&gt;59,8/12,IF(EG17&gt;49,4/12,0)))))</f>
        <v>0</v>
      </c>
      <c r="EH18" s="58">
        <f t="array" ref="EH18">IF(EH17&gt;89,20/12,IF(EH17&gt;79,16/12,IF(EH17&gt;69,12/12,IF(EH17&gt;59,8/12,IF(EH17&gt;49,4/12,0)))))</f>
        <v>0</v>
      </c>
      <c r="EI18" s="58">
        <f t="array" ref="EI18">IF(EI17&gt;89,20/12,IF(EI17&gt;79,16/12,IF(EI17&gt;69,12/12,IF(EI17&gt;59,8/12,IF(EI17&gt;49,4/12,0)))))</f>
        <v>0</v>
      </c>
      <c r="EJ18" s="58">
        <f t="array" ref="EJ18">IF(EJ17&gt;89,20/12,IF(EJ17&gt;79,16/12,IF(EJ17&gt;69,12/12,IF(EJ17&gt;59,8/12,IF(EJ17&gt;49,4/12,0)))))</f>
        <v>0</v>
      </c>
      <c r="EK18" s="58">
        <f t="array" ref="EK18">IF(EK17&gt;89,20/12,IF(EK17&gt;79,16/12,IF(EK17&gt;69,12/12,IF(EK17&gt;59,8/12,IF(EK17&gt;49,4/12,0)))))</f>
        <v>0</v>
      </c>
      <c r="EL18" s="58">
        <f t="array" ref="EL18">IF(EL17&gt;89,20/12,IF(EL17&gt;79,16/12,IF(EL17&gt;69,12/12,IF(EL17&gt;59,8/12,IF(EL17&gt;49,4/12,0)))))</f>
        <v>0</v>
      </c>
      <c r="EM18" s="58">
        <f t="array" ref="EM18">IF(EM17&gt;89,20/12,IF(EM17&gt;79,16/12,IF(EM17&gt;69,12/12,IF(EM17&gt;59,8/12,IF(EM17&gt;49,4/12,0)))))</f>
        <v>0</v>
      </c>
      <c r="EN18" s="58">
        <f t="array" ref="EN18">IF(EN17&gt;89,20/12,IF(EN17&gt;79,16/12,IF(EN17&gt;69,12/12,IF(EN17&gt;59,8/12,IF(EN17&gt;49,4/12,0)))))</f>
        <v>0</v>
      </c>
      <c r="EO18" s="58">
        <f t="array" ref="EO18">IF(EO17&gt;89,20/12,IF(EO17&gt;79,16/12,IF(EO17&gt;69,12/12,IF(EO17&gt;59,8/12,IF(EO17&gt;49,4/12,0)))))</f>
        <v>0</v>
      </c>
      <c r="EP18" s="58">
        <f t="array" ref="EP18">IF(EP17&gt;89,20/12,IF(EP17&gt;79,16/12,IF(EP17&gt;69,12/12,IF(EP17&gt;59,8/12,IF(EP17&gt;49,4/12,0)))))</f>
        <v>0</v>
      </c>
      <c r="EQ18" s="58">
        <f t="array" ref="EQ18">IF(EQ17&gt;89,20/12,IF(EQ17&gt;79,16/12,IF(EQ17&gt;69,12/12,IF(EQ17&gt;59,8/12,IF(EQ17&gt;49,4/12,0)))))</f>
        <v>0</v>
      </c>
      <c r="ER18" s="58">
        <f t="array" ref="ER18">IF(ER17&gt;89,20/12,IF(ER17&gt;79,16/12,IF(ER17&gt;69,12/12,IF(ER17&gt;59,8/12,IF(ER17&gt;49,4/12,0)))))</f>
        <v>0</v>
      </c>
      <c r="ES18" s="58">
        <f t="array" ref="ES18">IF(ES17&gt;89,20/12,IF(ES17&gt;79,16/12,IF(ES17&gt;69,12/12,IF(ES17&gt;59,8/12,IF(ES17&gt;49,4/12,0)))))</f>
        <v>0</v>
      </c>
      <c r="ET18" s="58">
        <f t="array" ref="ET18">IF(ET17&gt;89,20/12,IF(ET17&gt;79,16/12,IF(ET17&gt;69,12/12,IF(ET17&gt;59,8/12,IF(ET17&gt;49,4/12,0)))))</f>
        <v>0</v>
      </c>
      <c r="EU18" s="58">
        <f t="array" ref="EU18">IF(EU17&gt;89,20/12,IF(EU17&gt;79,16/12,IF(EU17&gt;69,12/12,IF(EU17&gt;59,8/12,IF(EU17&gt;49,4/12,0)))))</f>
        <v>0</v>
      </c>
      <c r="EV18" s="58">
        <f t="array" ref="EV18">IF(EV17&gt;89,20/12,IF(EV17&gt;79,16/12,IF(EV17&gt;69,12/12,IF(EV17&gt;59,8/12,IF(EV17&gt;49,4/12,0)))))</f>
        <v>0</v>
      </c>
      <c r="EW18" s="58">
        <f t="array" ref="EW18">IF(EW17&gt;89,20/12,IF(EW17&gt;79,16/12,IF(EW17&gt;69,12/12,IF(EW17&gt;59,8/12,IF(EW17&gt;49,4/12,0)))))</f>
        <v>0</v>
      </c>
      <c r="EX18" s="58">
        <f t="array" ref="EX18">IF(EX17&gt;89,20/12,IF(EX17&gt;79,16/12,IF(EX17&gt;69,12/12,IF(EX17&gt;59,8/12,IF(EX17&gt;49,4/12,0)))))</f>
        <v>0</v>
      </c>
      <c r="EY18" s="58">
        <f t="array" ref="EY18">IF(EY17&gt;89,20/12,IF(EY17&gt;79,16/12,IF(EY17&gt;69,12/12,IF(EY17&gt;59,8/12,IF(EY17&gt;49,4/12,0)))))</f>
        <v>0</v>
      </c>
      <c r="EZ18" s="58">
        <f t="array" ref="EZ18">IF(EZ17&gt;89,20/12,IF(EZ17&gt;79,16/12,IF(EZ17&gt;69,12/12,IF(EZ17&gt;59,8/12,IF(EZ17&gt;49,4/12,0)))))</f>
        <v>0</v>
      </c>
      <c r="FA18" s="58">
        <f t="array" ref="FA18">IF(FA17&gt;89,20/12,IF(FA17&gt;79,16/12,IF(FA17&gt;69,12/12,IF(FA17&gt;59,8/12,IF(FA17&gt;49,4/12,0)))))</f>
        <v>0</v>
      </c>
      <c r="FB18" s="58">
        <f t="array" ref="FB18">IF(FB17&gt;89,20/12,IF(FB17&gt;79,16/12,IF(FB17&gt;69,12/12,IF(FB17&gt;59,8/12,IF(FB17&gt;49,4/12,0)))))</f>
        <v>0</v>
      </c>
      <c r="FC18" s="58">
        <f t="array" ref="FC18">IF(FC17&gt;89,20/12,IF(FC17&gt;79,16/12,IF(FC17&gt;69,12/12,IF(FC17&gt;59,8/12,IF(FC17&gt;49,4/12,0)))))</f>
        <v>0</v>
      </c>
      <c r="FD18" s="58">
        <f t="array" ref="FD18">IF(FD17&gt;89,20/12,IF(FD17&gt;79,16/12,IF(FD17&gt;69,12/12,IF(FD17&gt;59,8/12,IF(FD17&gt;49,4/12,0)))))</f>
        <v>0</v>
      </c>
      <c r="FE18" s="58">
        <f t="array" ref="FE18">IF(FE17&gt;89,20/12,IF(FE17&gt;79,16/12,IF(FE17&gt;69,12/12,IF(FE17&gt;59,8/12,IF(FE17&gt;49,4/12,0)))))</f>
        <v>0</v>
      </c>
    </row>
    <row r="19" spans="1:161" x14ac:dyDescent="0.2">
      <c r="R19" s="68"/>
      <c r="S19" s="69"/>
      <c r="T19" s="69"/>
      <c r="U19" s="69"/>
      <c r="V19" s="69"/>
    </row>
    <row r="20" spans="1:161" x14ac:dyDescent="0.2">
      <c r="A20" s="19" t="s">
        <v>73</v>
      </c>
    </row>
    <row r="21" spans="1:161" ht="14.25" x14ac:dyDescent="0.2">
      <c r="A21" s="47" t="s">
        <v>67</v>
      </c>
      <c r="H21" s="47" t="str">
        <f>IF(Schedule!$C$24=TRUE,"Anrechenbare Projekttätigkeit","")</f>
        <v/>
      </c>
      <c r="K21" s="67" t="str">
        <f>IF(Schedule!$C$24=TRUE,SUM(R18:FE18),"")</f>
        <v/>
      </c>
      <c r="R21" s="44"/>
      <c r="S21" s="45" t="s">
        <v>63</v>
      </c>
      <c r="T21" s="45" t="s">
        <v>64</v>
      </c>
    </row>
    <row r="22" spans="1:161" x14ac:dyDescent="0.2">
      <c r="R22" s="46"/>
      <c r="S22" s="45" t="s">
        <v>63</v>
      </c>
      <c r="T22" s="45" t="s">
        <v>74</v>
      </c>
    </row>
    <row r="23" spans="1:161" x14ac:dyDescent="0.2">
      <c r="R23" s="48"/>
      <c r="S23" s="45" t="s">
        <v>63</v>
      </c>
      <c r="T23" s="45" t="s">
        <v>75</v>
      </c>
    </row>
    <row r="24" spans="1:161" x14ac:dyDescent="0.2">
      <c r="A24" s="7" t="s">
        <v>71</v>
      </c>
      <c r="R24" s="45"/>
      <c r="S24" s="45"/>
      <c r="T24" s="45"/>
    </row>
    <row r="25" spans="1:161" ht="14.25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M25" s="14"/>
      <c r="N25" s="14"/>
      <c r="O25" s="14"/>
      <c r="P25" s="14"/>
      <c r="R25" s="52" t="s">
        <v>69</v>
      </c>
      <c r="S25" s="45"/>
      <c r="T25" s="45"/>
    </row>
    <row r="26" spans="1:161" x14ac:dyDescent="0.2">
      <c r="A26" s="14"/>
      <c r="B26" s="14" t="s">
        <v>76</v>
      </c>
      <c r="C26" s="14"/>
      <c r="D26" s="14"/>
      <c r="E26" s="14"/>
      <c r="F26" s="14"/>
      <c r="G26" s="14"/>
      <c r="H26" s="14"/>
      <c r="I26" s="14"/>
      <c r="J26" s="14"/>
      <c r="K26" s="14"/>
      <c r="M26" s="14"/>
      <c r="N26" s="14"/>
      <c r="O26" s="14"/>
      <c r="P26" s="14"/>
    </row>
    <row r="27" spans="1:16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M27" s="14"/>
      <c r="N27" s="14"/>
      <c r="O27" s="14"/>
      <c r="P27" s="14"/>
    </row>
    <row r="28" spans="1:161" x14ac:dyDescent="0.2">
      <c r="A28" s="14" t="s">
        <v>77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M28" s="14"/>
      <c r="N28" s="14"/>
      <c r="O28" s="14"/>
      <c r="P28" s="14"/>
    </row>
    <row r="29" spans="1:161" x14ac:dyDescent="0.2">
      <c r="B29" s="53" t="s">
        <v>78</v>
      </c>
    </row>
    <row r="30" spans="1:161" x14ac:dyDescent="0.2">
      <c r="B30" s="53" t="s">
        <v>79</v>
      </c>
    </row>
    <row r="31" spans="1:161" x14ac:dyDescent="0.2">
      <c r="B31" s="53" t="s">
        <v>80</v>
      </c>
    </row>
    <row r="32" spans="1:161" x14ac:dyDescent="0.2">
      <c r="B32" s="53" t="s">
        <v>81</v>
      </c>
    </row>
    <row r="34" spans="1:2" x14ac:dyDescent="0.2">
      <c r="A34" s="47" t="s">
        <v>82</v>
      </c>
    </row>
    <row r="36" spans="1:2" x14ac:dyDescent="0.2">
      <c r="B36" s="65"/>
    </row>
  </sheetData>
  <mergeCells count="1">
    <mergeCell ref="B2:D2"/>
  </mergeCells>
  <conditionalFormatting sqref="H17">
    <cfRule type="cellIs" dxfId="6" priority="4" stopIfTrue="1" operator="equal">
      <formula>"geändert"</formula>
    </cfRule>
  </conditionalFormatting>
  <conditionalFormatting sqref="L4:L15">
    <cfRule type="expression" dxfId="5" priority="5" stopIfTrue="1">
      <formula>#REF!=""</formula>
    </cfRule>
    <cfRule type="expression" dxfId="4" priority="6" stopIfTrue="1">
      <formula>#REF!=""</formula>
    </cfRule>
    <cfRule type="expression" dxfId="3" priority="7" stopIfTrue="1">
      <formula>#REF!&lt;&gt;#REF!</formula>
    </cfRule>
  </conditionalFormatting>
  <conditionalFormatting sqref="R17:FE18 R19:V19">
    <cfRule type="cellIs" dxfId="2" priority="1" stopIfTrue="1" operator="lessThanOrEqual">
      <formula>80</formula>
    </cfRule>
    <cfRule type="cellIs" dxfId="1" priority="2" stopIfTrue="1" operator="lessThanOrEqual">
      <formula>120</formula>
    </cfRule>
    <cfRule type="cellIs" dxfId="0" priority="3" stopIfTrue="1" operator="greaterThan">
      <formula>120</formula>
    </cfRule>
  </conditionalFormatting>
  <pageMargins left="0.7" right="0.7" top="0.78740157499999996" bottom="0.78740157499999996" header="0.3" footer="0.3"/>
  <pageSetup paperSize="9" scale="46" orientation="portrait" horizontalDpi="4294967292" verticalDpi="4294967292" r:id="rId1"/>
  <headerFooter>
    <oddFooter>&amp;LDok.-Nr./Rev./Datum
F01         /  05   / 25.9.2018
&amp;F&amp;C&amp;U&amp;A&amp;RSeite &amp;P / &amp;N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9833C3C8218944B757042595FEEC0B" ma:contentTypeVersion="4" ma:contentTypeDescription="Ein neues Dokument erstellen." ma:contentTypeScope="" ma:versionID="c6f6cc56005086b5161a361d2178d54e">
  <xsd:schema xmlns:xsd="http://www.w3.org/2001/XMLSchema" xmlns:xs="http://www.w3.org/2001/XMLSchema" xmlns:p="http://schemas.microsoft.com/office/2006/metadata/properties" xmlns:ns2="http://schemas.microsoft.com/sharepoint/v4" targetNamespace="http://schemas.microsoft.com/office/2006/metadata/properties" ma:root="true" ma:fieldsID="9268d7d3dd58ec252daa0dd0fb3904cc" ns2:_=""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 ma:readOnly="tru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1AD7C1-3CA1-4A7A-9024-1CF742296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627011-DC09-40D0-AACC-F50390270691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</ds:schemaRefs>
</ds:datastoreItem>
</file>

<file path=customXml/itemProps3.xml><?xml version="1.0" encoding="utf-8"?>
<ds:datastoreItem xmlns:ds="http://schemas.openxmlformats.org/officeDocument/2006/customXml" ds:itemID="{E17E0DFF-ED6A-4D7C-A0E2-D0D8404D08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Hyperlinks</vt:lpstr>
      <vt:lpstr>Nachweis Projekterfahrung</vt:lpstr>
      <vt:lpstr>Projektliste</vt:lpstr>
      <vt:lpstr>Schedule</vt:lpstr>
      <vt:lpstr>Assessoren</vt:lpstr>
      <vt:lpstr>Assessoren!Druckbereich</vt:lpstr>
      <vt:lpstr>Schedule!Druckbereich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Friederike vd Gönna</dc:creator>
  <cp:keywords/>
  <dc:description/>
  <cp:lastModifiedBy>Mareike Wiese</cp:lastModifiedBy>
  <cp:revision/>
  <dcterms:created xsi:type="dcterms:W3CDTF">2017-08-22T14:38:16Z</dcterms:created>
  <dcterms:modified xsi:type="dcterms:W3CDTF">2026-01-15T09:31:07Z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0x010100109833C3C8218944B757042595FEEC0B</vt:lpwstr>
  </property>
</Properties>
</file>